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bstract\Abstract 2022\Domain 2 - Economics Statistics\2.4 Sectoral Statistics\2.4.1 Agriculture\Website\"/>
    </mc:Choice>
  </mc:AlternateContent>
  <bookViews>
    <workbookView xWindow="-450" yWindow="0" windowWidth="18960" windowHeight="11265" tabRatio="840"/>
  </bookViews>
  <sheets>
    <sheet name="Table of Contents" sheetId="1" r:id="rId1"/>
    <sheet name="Data notes" sheetId="13" r:id="rId2"/>
    <sheet name="Table 2.4.1-C1" sheetId="2" r:id="rId3"/>
    <sheet name="Table 2.4.1-C2" sheetId="3" r:id="rId4"/>
    <sheet name="Table 2.4.1-C3" sheetId="4" r:id="rId5"/>
    <sheet name="Table 2.4.1-C4" sheetId="5" r:id="rId6"/>
    <sheet name="Table 2.4.1-C5" sheetId="11" r:id="rId7"/>
    <sheet name="Table 2.4.1-L6" sheetId="8" r:id="rId8"/>
    <sheet name="Table 2.4.1-L7" sheetId="9" r:id="rId9"/>
    <sheet name="Table 2.4.1-L8" sheetId="10" r:id="rId10"/>
    <sheet name="Table 2.4.1-F9" sheetId="12" r:id="rId11"/>
  </sheets>
  <calcPr calcId="162913"/>
</workbook>
</file>

<file path=xl/calcChain.xml><?xml version="1.0" encoding="utf-8"?>
<calcChain xmlns="http://schemas.openxmlformats.org/spreadsheetml/2006/main">
  <c r="B32" i="1" l="1"/>
  <c r="C11" i="1" l="1"/>
  <c r="C23" i="1" l="1"/>
  <c r="B2" i="13" l="1"/>
  <c r="B23" i="1" l="1"/>
  <c r="C15" i="1" l="1"/>
  <c r="B15" i="1"/>
  <c r="C20" i="1" l="1"/>
  <c r="C19" i="1"/>
  <c r="C18" i="1"/>
  <c r="C14" i="1"/>
  <c r="C13" i="1"/>
  <c r="C12" i="1"/>
  <c r="B2" i="1"/>
  <c r="B20" i="1" l="1"/>
  <c r="B19" i="1"/>
  <c r="B18" i="1" l="1"/>
  <c r="B13" i="1" l="1"/>
  <c r="B12" i="1"/>
  <c r="B14" i="1" l="1"/>
  <c r="B11" i="1"/>
</calcChain>
</file>

<file path=xl/comments1.xml><?xml version="1.0" encoding="utf-8"?>
<comments xmlns="http://schemas.openxmlformats.org/spreadsheetml/2006/main">
  <authors>
    <author>Lakeisha Findlay</author>
  </authors>
  <commentList>
    <comment ref="X10" authorId="0" shapeId="0">
      <text>
        <r>
          <rPr>
            <b/>
            <sz val="9"/>
            <color indexed="81"/>
            <rFont val="Tahoma"/>
            <family val="2"/>
          </rPr>
          <t>Lakeisha Findlay:</t>
        </r>
        <r>
          <rPr>
            <sz val="9"/>
            <color indexed="81"/>
            <rFont val="Tahoma"/>
            <family val="2"/>
          </rPr>
          <t xml:space="preserve">
no inspection during period</t>
        </r>
      </text>
    </comment>
    <comment ref="X16" authorId="0" shapeId="0">
      <text>
        <r>
          <rPr>
            <b/>
            <sz val="9"/>
            <color indexed="81"/>
            <rFont val="Tahoma"/>
            <family val="2"/>
          </rPr>
          <t>Lakeisha Findlay:</t>
        </r>
        <r>
          <rPr>
            <sz val="9"/>
            <color indexed="81"/>
            <rFont val="Tahoma"/>
            <family val="2"/>
          </rPr>
          <t xml:space="preserve">
no inspection during period</t>
        </r>
      </text>
    </comment>
    <comment ref="X22" authorId="0" shapeId="0">
      <text>
        <r>
          <rPr>
            <b/>
            <sz val="9"/>
            <color indexed="81"/>
            <rFont val="Tahoma"/>
            <family val="2"/>
          </rPr>
          <t>Lakeisha Findlay:</t>
        </r>
        <r>
          <rPr>
            <sz val="9"/>
            <color indexed="81"/>
            <rFont val="Tahoma"/>
            <family val="2"/>
          </rPr>
          <t xml:space="preserve">
no inspection during period</t>
        </r>
      </text>
    </comment>
  </commentList>
</comments>
</file>

<file path=xl/sharedStrings.xml><?xml version="1.0" encoding="utf-8"?>
<sst xmlns="http://schemas.openxmlformats.org/spreadsheetml/2006/main" count="780" uniqueCount="167">
  <si>
    <t>N.A.</t>
  </si>
  <si>
    <t>CROPS</t>
  </si>
  <si>
    <t>QTY</t>
  </si>
  <si>
    <t>VALUE</t>
  </si>
  <si>
    <t>Discrepancies in total value figures are due to imperial tonnes being used in calculations instead of metric tonnes</t>
  </si>
  <si>
    <t>Region</t>
  </si>
  <si>
    <t>Poultry</t>
  </si>
  <si>
    <t>Pigs</t>
  </si>
  <si>
    <t>Cattle</t>
  </si>
  <si>
    <t>Dogs</t>
  </si>
  <si>
    <t>Sheep</t>
  </si>
  <si>
    <t>Goats</t>
  </si>
  <si>
    <t>Total</t>
  </si>
  <si>
    <t>West End</t>
  </si>
  <si>
    <t>South Hill</t>
  </si>
  <si>
    <t>Blowing Point</t>
  </si>
  <si>
    <t>Little Harbour to Sandy Ground</t>
  </si>
  <si>
    <t>East Old Ta to Long Ground</t>
  </si>
  <si>
    <t>South Valley, Quarter &amp; Crocus Hill</t>
  </si>
  <si>
    <t>Valley North &amp; North Side</t>
  </si>
  <si>
    <t>Stoney Ground</t>
  </si>
  <si>
    <t>East End to Sandy Hill Bay</t>
  </si>
  <si>
    <t>Island Harbour</t>
  </si>
  <si>
    <t>Cats</t>
  </si>
  <si>
    <t>Rabbits</t>
  </si>
  <si>
    <t>Other</t>
  </si>
  <si>
    <t>* The data only represents those farmers who have their meat inspected.</t>
  </si>
  <si>
    <t>DECEMBER</t>
  </si>
  <si>
    <t>Agriculture</t>
  </si>
  <si>
    <t>Production of field crops</t>
  </si>
  <si>
    <t>Type of crops</t>
  </si>
  <si>
    <t>Qty</t>
  </si>
  <si>
    <t>Value</t>
  </si>
  <si>
    <r>
      <t xml:space="preserve">** </t>
    </r>
    <r>
      <rPr>
        <i/>
        <sz val="9"/>
        <rFont val="Arial"/>
        <family val="2"/>
      </rPr>
      <t>Please note that new crops were added in 2002.</t>
    </r>
  </si>
  <si>
    <r>
      <t xml:space="preserve">Source: </t>
    </r>
    <r>
      <rPr>
        <i/>
        <sz val="10"/>
        <rFont val="Arial"/>
        <family val="2"/>
      </rPr>
      <t>Department of Agriculture</t>
    </r>
  </si>
  <si>
    <t>Livestock</t>
  </si>
  <si>
    <r>
      <t xml:space="preserve">Source: </t>
    </r>
    <r>
      <rPr>
        <i/>
        <sz val="10"/>
        <rFont val="Arial"/>
        <family val="2"/>
      </rPr>
      <t xml:space="preserve"> Anguilla Statistics Department</t>
    </r>
  </si>
  <si>
    <t>Census 2001 and 2011, quantity, district, percentage change</t>
  </si>
  <si>
    <t>In units and percent (%)</t>
  </si>
  <si>
    <t>Percentage (%) change 2011/01</t>
  </si>
  <si>
    <t xml:space="preserve">In units (lbs) </t>
  </si>
  <si>
    <t>Butchers' meat inspections</t>
  </si>
  <si>
    <t>Type of meat</t>
  </si>
  <si>
    <t>Pork</t>
  </si>
  <si>
    <t>Mutton</t>
  </si>
  <si>
    <t>Goat</t>
  </si>
  <si>
    <t>Beef</t>
  </si>
  <si>
    <t>Month</t>
  </si>
  <si>
    <t>January</t>
  </si>
  <si>
    <t>February</t>
  </si>
  <si>
    <t>March</t>
  </si>
  <si>
    <t>April</t>
  </si>
  <si>
    <t>May</t>
  </si>
  <si>
    <t>June</t>
  </si>
  <si>
    <t>July</t>
  </si>
  <si>
    <t>August</t>
  </si>
  <si>
    <t>September</t>
  </si>
  <si>
    <t>October</t>
  </si>
  <si>
    <t>November</t>
  </si>
  <si>
    <t>December</t>
  </si>
  <si>
    <t>List of Tables</t>
  </si>
  <si>
    <t xml:space="preserve">Find more data on </t>
  </si>
  <si>
    <t>Find more on the details of this data</t>
  </si>
  <si>
    <t xml:space="preserve">     Datanotes</t>
  </si>
  <si>
    <t>Published by the Anguilla Statistics Department</t>
  </si>
  <si>
    <t xml:space="preserve">Goat </t>
  </si>
  <si>
    <t>Year: 1994 - 1998, quantity and value</t>
  </si>
  <si>
    <t>Year: 2000 - 2006, quantity and value</t>
  </si>
  <si>
    <t>Year: 2007 - 2011, quantity and value</t>
  </si>
  <si>
    <t>Domain 2 Economic Statistics</t>
  </si>
  <si>
    <r>
      <rPr>
        <b/>
        <sz val="10"/>
        <rFont val="Arial"/>
        <family val="2"/>
      </rPr>
      <t>Sub-theme</t>
    </r>
    <r>
      <rPr>
        <b/>
        <sz val="10"/>
        <color indexed="12"/>
        <rFont val="Arial"/>
        <family val="2"/>
      </rPr>
      <t>: 2.4.1 Agriculture</t>
    </r>
  </si>
  <si>
    <t>Theme: 2.4 Sectoral Statistics</t>
  </si>
  <si>
    <t>-</t>
  </si>
  <si>
    <r>
      <t xml:space="preserve">Source: </t>
    </r>
    <r>
      <rPr>
        <i/>
        <sz val="10"/>
        <rFont val="Arial"/>
        <family val="2"/>
      </rPr>
      <t xml:space="preserve"> Environmental Health Unit</t>
    </r>
  </si>
  <si>
    <t>Average price per pound of production field crops</t>
  </si>
  <si>
    <t>In units (tons) and Eastern Caribbean Dollars (XCD)</t>
  </si>
  <si>
    <t>Fishing</t>
  </si>
  <si>
    <t>Fish</t>
  </si>
  <si>
    <t>Lobster &amp; crayfish</t>
  </si>
  <si>
    <t>Conchs</t>
  </si>
  <si>
    <t>Small pelagics</t>
  </si>
  <si>
    <t>Large pelagics</t>
  </si>
  <si>
    <r>
      <t xml:space="preserve">Source: </t>
    </r>
    <r>
      <rPr>
        <i/>
        <sz val="10"/>
        <rFont val="Arial"/>
        <family val="2"/>
      </rPr>
      <t xml:space="preserve"> Department of Fisheries &amp; Marine Resource</t>
    </r>
  </si>
  <si>
    <t xml:space="preserve">Small pelagics - </t>
  </si>
  <si>
    <t xml:space="preserve">Large pelagics - </t>
  </si>
  <si>
    <t xml:space="preserve">Coastal fish such as jacks, white backs etc. </t>
  </si>
  <si>
    <t>Oceanic fish such as tuna, dolphin fish, sword fish, sharks etc.</t>
  </si>
  <si>
    <t>Crops</t>
  </si>
  <si>
    <t>** Please note that new crops were added in 2002.</t>
  </si>
  <si>
    <t>Figures do not include Hydroponic produce</t>
  </si>
  <si>
    <t>The following symbols may have been used in tables and charts:</t>
  </si>
  <si>
    <t>Nil</t>
  </si>
  <si>
    <t>Figure not available</t>
  </si>
  <si>
    <t>%</t>
  </si>
  <si>
    <t>Per cent</t>
  </si>
  <si>
    <t>…</t>
  </si>
  <si>
    <t>Figure can not be published</t>
  </si>
  <si>
    <t>XCD</t>
  </si>
  <si>
    <t>Eastern Caribbean Dollar</t>
  </si>
  <si>
    <t>USD</t>
  </si>
  <si>
    <t>United States of America Dollar</t>
  </si>
  <si>
    <t>M</t>
  </si>
  <si>
    <t>Million</t>
  </si>
  <si>
    <t>n.a.</t>
  </si>
  <si>
    <t>Not applicable</t>
  </si>
  <si>
    <t>Corn (Maize)</t>
  </si>
  <si>
    <t>Sorghum</t>
  </si>
  <si>
    <t>Pigeon Peas</t>
  </si>
  <si>
    <t>Sweet Potatoes</t>
  </si>
  <si>
    <t>Sweet Peppers</t>
  </si>
  <si>
    <t>Limes</t>
  </si>
  <si>
    <t>Mangoes</t>
  </si>
  <si>
    <t>Cabbage</t>
  </si>
  <si>
    <t>Lettuce</t>
  </si>
  <si>
    <t>Pumpkin</t>
  </si>
  <si>
    <t>Carrots</t>
  </si>
  <si>
    <t>Tomatoes</t>
  </si>
  <si>
    <t>Yams</t>
  </si>
  <si>
    <t>Egg Plants</t>
  </si>
  <si>
    <t>Onions</t>
  </si>
  <si>
    <t>Broad Beans</t>
  </si>
  <si>
    <t>Water Melon</t>
  </si>
  <si>
    <t>Sweet Gourd</t>
  </si>
  <si>
    <t>Pawpaws **</t>
  </si>
  <si>
    <t>Beets **</t>
  </si>
  <si>
    <t>Cucumber **</t>
  </si>
  <si>
    <t>Broccoli **</t>
  </si>
  <si>
    <t>String Beans **</t>
  </si>
  <si>
    <t>Chives **</t>
  </si>
  <si>
    <t>Cassava **</t>
  </si>
  <si>
    <t>Okra</t>
  </si>
  <si>
    <t>Kale, Thyme and Pasley **</t>
  </si>
  <si>
    <t>C</t>
  </si>
  <si>
    <t>Confidential</t>
  </si>
  <si>
    <t>---</t>
  </si>
  <si>
    <t>Symbols</t>
  </si>
  <si>
    <t>Figure to small to be expresses (Less than…... )</t>
  </si>
  <si>
    <t>Year: 2000 - 2017, quantity and value</t>
  </si>
  <si>
    <t xml:space="preserve">Agriculture, forestry, fisheries includes all agriculture, forestry and fishery related statistics. </t>
  </si>
  <si>
    <t>Source</t>
  </si>
  <si>
    <t>Data is submitted by the Department of Agriculture, Department of Fisheries and Marine Resources and the Department of Environment</t>
  </si>
  <si>
    <r>
      <t>Lettuce</t>
    </r>
    <r>
      <rPr>
        <b/>
        <vertAlign val="superscript"/>
        <sz val="9"/>
        <rFont val="Arial"/>
        <family val="2"/>
      </rPr>
      <t>1</t>
    </r>
  </si>
  <si>
    <t>Eastern Caribbean Dollars (XCD)</t>
  </si>
  <si>
    <t>2 - Quantity of lettuce from the year 2016 onwards is quantify by the number of individual heads of lettuce and not by weight, therefore average price is per head and not per pound.</t>
  </si>
  <si>
    <r>
      <rPr>
        <i/>
        <sz val="9"/>
        <rFont val="Arial"/>
        <family val="2"/>
      </rPr>
      <t xml:space="preserve">1 - </t>
    </r>
    <r>
      <rPr>
        <b/>
        <i/>
        <sz val="9"/>
        <rFont val="Arial"/>
        <family val="2"/>
      </rPr>
      <t xml:space="preserve">** </t>
    </r>
    <r>
      <rPr>
        <i/>
        <sz val="9"/>
        <rFont val="Arial"/>
        <family val="2"/>
      </rPr>
      <t>Please note that new crops were added in 2002.</t>
    </r>
  </si>
  <si>
    <r>
      <rPr>
        <i/>
        <sz val="9"/>
        <rFont val="Arial"/>
        <family val="2"/>
      </rPr>
      <t xml:space="preserve"> 1 - </t>
    </r>
    <r>
      <rPr>
        <b/>
        <i/>
        <sz val="9"/>
        <rFont val="Arial"/>
        <family val="2"/>
      </rPr>
      <t xml:space="preserve">** </t>
    </r>
    <r>
      <rPr>
        <i/>
        <sz val="9"/>
        <rFont val="Arial"/>
        <family val="2"/>
      </rPr>
      <t>Please note that new crops were added in 2002.</t>
    </r>
  </si>
  <si>
    <r>
      <rPr>
        <i/>
        <sz val="9"/>
        <rFont val="Arial"/>
        <family val="2"/>
      </rPr>
      <t xml:space="preserve">  1 - </t>
    </r>
    <r>
      <rPr>
        <b/>
        <i/>
        <sz val="9"/>
        <rFont val="Arial"/>
        <family val="2"/>
      </rPr>
      <t xml:space="preserve">** </t>
    </r>
    <r>
      <rPr>
        <i/>
        <sz val="9"/>
        <rFont val="Arial"/>
        <family val="2"/>
      </rPr>
      <t>Please note that new crops were added in 2002.</t>
    </r>
  </si>
  <si>
    <t xml:space="preserve">2 - Quantity of lettuce from the year 2016 onwards is quantify by the number of individual heads of lettuce and not by weight, therefore total quantity in tons would exclude this figure. </t>
  </si>
  <si>
    <t xml:space="preserve">   2 - These new categories were not included in the percentage change calculations</t>
  </si>
  <si>
    <t>1 - New categories (Cats, Rabbits and Other) were included in the 2011 Census</t>
  </si>
  <si>
    <t>1 - * The data only represents those farmers who have their meat inspected.</t>
  </si>
  <si>
    <t>The estimates on fishing is based on a sample of fisherman surveyed by the Department of Fisheries and Marine Resources</t>
  </si>
  <si>
    <t>The butcher meat inspection data, only represents those farmers who have their meat inspected, this would exclude those that engage in subsistence farming.</t>
  </si>
  <si>
    <t>Year: 2002 - 2022 and weight</t>
  </si>
  <si>
    <t>Month: 2002 - 2022 and weight</t>
  </si>
  <si>
    <t>Annual: 2000 - 2020 and weight</t>
  </si>
  <si>
    <t xml:space="preserve">    http://www.statistics.gov.ai/</t>
  </si>
  <si>
    <t>Year: 2012 - 2020, quantity and value</t>
  </si>
  <si>
    <t>Table 2.4.1-C1</t>
  </si>
  <si>
    <t>Table 2.4.1-C2</t>
  </si>
  <si>
    <t>Table 2.4.1-C3</t>
  </si>
  <si>
    <t>Table 2.4.1-C4</t>
  </si>
  <si>
    <t>Table 2.4.1-C5</t>
  </si>
  <si>
    <t>Table 2.4.1-L6</t>
  </si>
  <si>
    <t>Table 2.4.1-L7</t>
  </si>
  <si>
    <t>Table 2.4.1-L8</t>
  </si>
  <si>
    <t>Table 2.4.1-F9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</si>
</sst>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 #,##0.00_-;_-* &quot;-&quot;??_-;_-@_-"/>
    <numFmt numFmtId="166" formatCode="_-* #,##0_-;\-* #,##0_-;_-* &quot;-&quot;??_-;_-@_-"/>
    <numFmt numFmtId="167" formatCode="_-* #,##0.0_-;\-* #,##0.0_-;_-* &quot;-&quot;??_-;_-@_-"/>
    <numFmt numFmtId="168" formatCode="_-* #,##0.000_-;\-* #,##0.000_-;_-* &quot;-&quot;??_-;_-@_-"/>
    <numFmt numFmtId="169" formatCode="#,##0.0"/>
    <numFmt numFmtId="170" formatCode="[$-409]mmmm\ d\,\ yyyy;@"/>
  </numFmts>
  <fonts count="28" x14ac:knownFonts="1">
    <font>
      <sz val="10"/>
      <name val="Arial"/>
      <family val="2"/>
    </font>
    <font>
      <sz val="10"/>
      <name val="Arial"/>
      <family val="2"/>
    </font>
    <font>
      <sz val="8"/>
      <name val="Arial"/>
      <family val="2"/>
    </font>
    <font>
      <b/>
      <sz val="8"/>
      <name val="Arial"/>
      <family val="2"/>
    </font>
    <font>
      <u/>
      <sz val="10"/>
      <color indexed="12"/>
      <name val="Arial"/>
      <family val="2"/>
    </font>
    <font>
      <sz val="8"/>
      <color indexed="12"/>
      <name val="Arial"/>
      <family val="2"/>
    </font>
    <font>
      <b/>
      <sz val="10"/>
      <name val="Arial"/>
      <family val="2"/>
    </font>
    <font>
      <b/>
      <sz val="9"/>
      <name val="Arial"/>
      <family val="2"/>
    </font>
    <font>
      <sz val="9"/>
      <name val="Arial"/>
      <family val="2"/>
    </font>
    <font>
      <b/>
      <sz val="12"/>
      <name val="Script MT Bold"/>
      <family val="4"/>
    </font>
    <font>
      <sz val="10"/>
      <name val="Script MT Bold"/>
      <family val="4"/>
    </font>
    <font>
      <sz val="10"/>
      <color indexed="10"/>
      <name val="Arial"/>
      <family val="2"/>
    </font>
    <font>
      <b/>
      <i/>
      <sz val="9"/>
      <name val="Arial"/>
      <family val="2"/>
    </font>
    <font>
      <i/>
      <sz val="9"/>
      <name val="Arial"/>
      <family val="2"/>
    </font>
    <font>
      <i/>
      <sz val="10"/>
      <name val="Arial"/>
      <family val="2"/>
    </font>
    <font>
      <b/>
      <i/>
      <sz val="10"/>
      <name val="Arial"/>
      <family val="2"/>
    </font>
    <font>
      <b/>
      <sz val="12"/>
      <name val="Arial"/>
      <family val="2"/>
    </font>
    <font>
      <b/>
      <sz val="11"/>
      <name val="Arial"/>
      <family val="2"/>
    </font>
    <font>
      <b/>
      <sz val="10"/>
      <color indexed="12"/>
      <name val="Arial"/>
      <family val="2"/>
    </font>
    <font>
      <sz val="10"/>
      <color indexed="12"/>
      <name val="Arial"/>
      <family val="2"/>
    </font>
    <font>
      <sz val="9"/>
      <color indexed="12"/>
      <name val="Arial"/>
      <family val="2"/>
    </font>
    <font>
      <b/>
      <sz val="8"/>
      <color theme="3" tint="-0.249977111117893"/>
      <name val="Arial"/>
      <family val="2"/>
    </font>
    <font>
      <b/>
      <sz val="11"/>
      <color theme="1"/>
      <name val="Arial"/>
      <family val="2"/>
    </font>
    <font>
      <b/>
      <sz val="10"/>
      <color theme="1"/>
      <name val="Arial"/>
      <family val="2"/>
    </font>
    <font>
      <sz val="10"/>
      <name val="Arial Narrow"/>
      <family val="2"/>
    </font>
    <font>
      <b/>
      <vertAlign val="superscript"/>
      <sz val="9"/>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90">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quotePrefix="1" applyFont="1" applyAlignment="1">
      <alignment horizontal="right"/>
    </xf>
    <xf numFmtId="0" fontId="6" fillId="0" borderId="0" xfId="0" applyFont="1" applyAlignment="1">
      <alignment horizontal="center"/>
    </xf>
    <xf numFmtId="0" fontId="2" fillId="0" borderId="0" xfId="0" applyFont="1" applyBorder="1"/>
    <xf numFmtId="166" fontId="2" fillId="0" borderId="0" xfId="1" applyNumberFormat="1" applyFont="1" applyBorder="1" applyAlignment="1">
      <alignment horizontal="right" indent="1"/>
    </xf>
    <xf numFmtId="1" fontId="2" fillId="0" borderId="0" xfId="1" applyNumberFormat="1" applyFont="1" applyBorder="1" applyAlignment="1">
      <alignment horizontal="right" indent="1"/>
    </xf>
    <xf numFmtId="0" fontId="8" fillId="0" borderId="0" xfId="0" applyFont="1"/>
    <xf numFmtId="0" fontId="9" fillId="0" borderId="0" xfId="0" applyFont="1"/>
    <xf numFmtId="0" fontId="10" fillId="0" borderId="0" xfId="0" applyFont="1"/>
    <xf numFmtId="0" fontId="0" fillId="0" borderId="0" xfId="0" applyBorder="1"/>
    <xf numFmtId="2" fontId="0" fillId="0" borderId="0" xfId="0" applyNumberFormat="1" applyFill="1" applyBorder="1"/>
    <xf numFmtId="0" fontId="0" fillId="0" borderId="0" xfId="0" applyFill="1" applyBorder="1"/>
    <xf numFmtId="168" fontId="2" fillId="0" borderId="0" xfId="1" applyNumberFormat="1" applyFont="1" applyFill="1" applyBorder="1"/>
    <xf numFmtId="39" fontId="0" fillId="0" borderId="0" xfId="0" applyNumberFormat="1"/>
    <xf numFmtId="39" fontId="0" fillId="0" borderId="0" xfId="0" applyNumberFormat="1" applyFill="1" applyBorder="1"/>
    <xf numFmtId="0" fontId="6" fillId="0" borderId="0" xfId="0" applyFont="1"/>
    <xf numFmtId="0" fontId="7" fillId="0" borderId="0" xfId="0" applyFont="1" applyAlignment="1">
      <alignment horizontal="center" wrapText="1"/>
    </xf>
    <xf numFmtId="9" fontId="0" fillId="0" borderId="0" xfId="2" applyFont="1"/>
    <xf numFmtId="0" fontId="6" fillId="0" borderId="0" xfId="0" applyFont="1" applyAlignment="1"/>
    <xf numFmtId="0" fontId="11" fillId="0" borderId="0" xfId="0" applyFont="1"/>
    <xf numFmtId="0" fontId="0" fillId="0" borderId="0" xfId="0" applyFont="1"/>
    <xf numFmtId="0" fontId="3" fillId="0" borderId="1" xfId="0" applyFont="1" applyBorder="1" applyAlignment="1">
      <alignment horizontal="left" indent="1"/>
    </xf>
    <xf numFmtId="164" fontId="3" fillId="0" borderId="1" xfId="0" applyNumberFormat="1" applyFont="1" applyBorder="1" applyAlignment="1">
      <alignment horizontal="right" indent="1"/>
    </xf>
    <xf numFmtId="166" fontId="3" fillId="0" borderId="1" xfId="1" applyNumberFormat="1" applyFont="1" applyBorder="1" applyAlignment="1">
      <alignment horizontal="right" indent="1"/>
    </xf>
    <xf numFmtId="167" fontId="3" fillId="0" borderId="1" xfId="1" applyNumberFormat="1" applyFont="1" applyBorder="1" applyAlignment="1">
      <alignment horizontal="right" indent="1"/>
    </xf>
    <xf numFmtId="166" fontId="2" fillId="0" borderId="2" xfId="1" applyNumberFormat="1" applyFont="1" applyBorder="1" applyAlignment="1">
      <alignment horizontal="right" indent="1"/>
    </xf>
    <xf numFmtId="0" fontId="13" fillId="0" borderId="0" xfId="0" applyFont="1"/>
    <xf numFmtId="0" fontId="15" fillId="0" borderId="0" xfId="0" applyFont="1"/>
    <xf numFmtId="4" fontId="0" fillId="0" borderId="0" xfId="0" applyNumberFormat="1"/>
    <xf numFmtId="0" fontId="16" fillId="0" borderId="0" xfId="0" applyFont="1" applyAlignment="1">
      <alignment horizontal="left" wrapText="1"/>
    </xf>
    <xf numFmtId="2" fontId="2" fillId="0" borderId="0" xfId="0" applyNumberFormat="1" applyFont="1" applyBorder="1" applyAlignment="1">
      <alignment horizontal="right" indent="1"/>
    </xf>
    <xf numFmtId="0" fontId="3" fillId="0" borderId="1" xfId="1" applyNumberFormat="1" applyFont="1" applyBorder="1" applyAlignment="1">
      <alignment horizontal="right" indent="1"/>
    </xf>
    <xf numFmtId="0" fontId="3" fillId="0" borderId="1" xfId="0" applyNumberFormat="1" applyFont="1" applyBorder="1" applyAlignment="1">
      <alignment horizontal="right" indent="1"/>
    </xf>
    <xf numFmtId="0" fontId="14" fillId="0" borderId="0" xfId="0" applyFont="1"/>
    <xf numFmtId="0" fontId="14" fillId="0" borderId="0" xfId="0" applyFont="1" applyFill="1" applyBorder="1"/>
    <xf numFmtId="0" fontId="14" fillId="0" borderId="0" xfId="0" applyFont="1" applyAlignment="1">
      <alignment wrapText="1"/>
    </xf>
    <xf numFmtId="2" fontId="2" fillId="0" borderId="2" xfId="0" applyNumberFormat="1" applyFont="1" applyBorder="1" applyAlignment="1">
      <alignment horizontal="right" indent="1"/>
    </xf>
    <xf numFmtId="2" fontId="2" fillId="0" borderId="3" xfId="0" applyNumberFormat="1" applyFont="1" applyBorder="1" applyAlignment="1">
      <alignment horizontal="right" indent="1"/>
    </xf>
    <xf numFmtId="2" fontId="2" fillId="0" borderId="4" xfId="0" applyNumberFormat="1" applyFont="1" applyBorder="1" applyAlignment="1">
      <alignment horizontal="right" indent="1"/>
    </xf>
    <xf numFmtId="0" fontId="3" fillId="0" borderId="5" xfId="1" applyNumberFormat="1" applyFont="1" applyBorder="1" applyAlignment="1">
      <alignment horizontal="right" indent="1"/>
    </xf>
    <xf numFmtId="166" fontId="2" fillId="0" borderId="6" xfId="1" applyNumberFormat="1" applyFont="1" applyBorder="1" applyAlignment="1">
      <alignment horizontal="right" indent="1"/>
    </xf>
    <xf numFmtId="166" fontId="2" fillId="0" borderId="7" xfId="1" applyNumberFormat="1" applyFont="1" applyBorder="1" applyAlignment="1">
      <alignment horizontal="right" indent="1"/>
    </xf>
    <xf numFmtId="166" fontId="3" fillId="0" borderId="8" xfId="1" applyNumberFormat="1" applyFont="1" applyBorder="1" applyAlignment="1">
      <alignment horizontal="right" indent="1"/>
    </xf>
    <xf numFmtId="0" fontId="3" fillId="0" borderId="5" xfId="0" applyNumberFormat="1" applyFont="1" applyBorder="1" applyAlignment="1">
      <alignment horizontal="right" indent="1"/>
    </xf>
    <xf numFmtId="1" fontId="2" fillId="0" borderId="7" xfId="1" applyNumberFormat="1" applyFont="1" applyBorder="1" applyAlignment="1">
      <alignment horizontal="right" indent="1"/>
    </xf>
    <xf numFmtId="1" fontId="2" fillId="0" borderId="4" xfId="1" applyNumberFormat="1" applyFont="1" applyBorder="1" applyAlignment="1">
      <alignment horizontal="right" indent="1"/>
    </xf>
    <xf numFmtId="164" fontId="3" fillId="0" borderId="5" xfId="0" applyNumberFormat="1" applyFont="1" applyBorder="1" applyAlignment="1">
      <alignment horizontal="right" indent="1"/>
    </xf>
    <xf numFmtId="0" fontId="3" fillId="0" borderId="5" xfId="0" applyFont="1" applyBorder="1" applyAlignment="1">
      <alignment horizontal="right" indent="1"/>
    </xf>
    <xf numFmtId="3" fontId="3" fillId="0" borderId="0" xfId="1" applyNumberFormat="1" applyFont="1" applyFill="1" applyBorder="1" applyAlignment="1">
      <alignment horizontal="right" indent="1"/>
    </xf>
    <xf numFmtId="3" fontId="2" fillId="0" borderId="0" xfId="1" applyNumberFormat="1" applyFont="1" applyFill="1" applyBorder="1" applyAlignment="1">
      <alignment horizontal="right" indent="1"/>
    </xf>
    <xf numFmtId="0" fontId="7" fillId="0" borderId="2" xfId="0" applyFont="1" applyBorder="1" applyAlignment="1">
      <alignment horizontal="left"/>
    </xf>
    <xf numFmtId="0" fontId="7" fillId="0" borderId="0" xfId="0" applyFont="1" applyBorder="1" applyAlignment="1">
      <alignment horizontal="left" wrapText="1" indent="1"/>
    </xf>
    <xf numFmtId="0" fontId="7" fillId="0" borderId="0" xfId="0" applyFont="1" applyBorder="1" applyAlignment="1">
      <alignment horizontal="left"/>
    </xf>
    <xf numFmtId="0" fontId="7" fillId="3" borderId="2" xfId="0" applyFont="1" applyFill="1" applyBorder="1" applyAlignment="1">
      <alignment horizontal="left"/>
    </xf>
    <xf numFmtId="0" fontId="7" fillId="0" borderId="0" xfId="0" applyFont="1" applyBorder="1" applyAlignment="1">
      <alignment horizontal="left" wrapText="1"/>
    </xf>
    <xf numFmtId="0" fontId="7" fillId="0" borderId="1" xfId="0" applyFont="1" applyBorder="1" applyAlignment="1">
      <alignment horizontal="left"/>
    </xf>
    <xf numFmtId="0" fontId="3" fillId="3" borderId="2" xfId="0" applyFont="1" applyFill="1" applyBorder="1" applyAlignment="1">
      <alignment horizontal="left"/>
    </xf>
    <xf numFmtId="0" fontId="5" fillId="0" borderId="0" xfId="3" applyFont="1" applyAlignment="1" applyProtection="1"/>
    <xf numFmtId="0" fontId="3" fillId="0" borderId="0" xfId="0" applyFont="1" applyAlignment="1">
      <alignment horizontal="center"/>
    </xf>
    <xf numFmtId="0" fontId="3" fillId="0" borderId="0" xfId="0" applyFont="1" applyAlignment="1">
      <alignment horizontal="left"/>
    </xf>
    <xf numFmtId="0" fontId="7" fillId="0" borderId="2" xfId="1" applyNumberFormat="1" applyFont="1" applyFill="1" applyBorder="1" applyAlignment="1">
      <alignment horizontal="right" indent="1"/>
    </xf>
    <xf numFmtId="0" fontId="7" fillId="0" borderId="0" xfId="0" applyFont="1"/>
    <xf numFmtId="0" fontId="6" fillId="0" borderId="0" xfId="0" applyFont="1" applyBorder="1"/>
    <xf numFmtId="4" fontId="6" fillId="0" borderId="0" xfId="0" applyNumberFormat="1" applyFont="1"/>
    <xf numFmtId="3" fontId="3" fillId="0" borderId="0" xfId="0" applyNumberFormat="1" applyFont="1" applyBorder="1" applyAlignment="1">
      <alignment horizontal="right" indent="1"/>
    </xf>
    <xf numFmtId="3" fontId="0" fillId="0" borderId="0" xfId="0" applyNumberFormat="1" applyBorder="1"/>
    <xf numFmtId="3" fontId="6" fillId="0" borderId="0" xfId="0" applyNumberFormat="1" applyFont="1" applyBorder="1"/>
    <xf numFmtId="3" fontId="7" fillId="3" borderId="2" xfId="0" applyNumberFormat="1" applyFont="1" applyFill="1" applyBorder="1" applyAlignment="1">
      <alignment horizontal="left"/>
    </xf>
    <xf numFmtId="3" fontId="3" fillId="3" borderId="2" xfId="0" applyNumberFormat="1" applyFont="1" applyFill="1" applyBorder="1" applyAlignment="1">
      <alignment horizontal="left"/>
    </xf>
    <xf numFmtId="3" fontId="2" fillId="0" borderId="0" xfId="0" applyNumberFormat="1" applyFont="1" applyBorder="1" applyAlignment="1">
      <alignment horizontal="right" indent="1"/>
    </xf>
    <xf numFmtId="0" fontId="2" fillId="0" borderId="0" xfId="0" applyFont="1" applyBorder="1" applyAlignment="1">
      <alignment horizontal="right" indent="1"/>
    </xf>
    <xf numFmtId="166" fontId="0" fillId="0" borderId="0" xfId="0" applyNumberFormat="1" applyBorder="1"/>
    <xf numFmtId="0" fontId="14" fillId="0" borderId="0" xfId="0" applyFont="1" applyAlignment="1"/>
    <xf numFmtId="1" fontId="7" fillId="0" borderId="2" xfId="1" applyNumberFormat="1" applyFont="1" applyBorder="1" applyAlignment="1">
      <alignment horizontal="center"/>
    </xf>
    <xf numFmtId="0" fontId="7" fillId="0" borderId="2" xfId="0" applyFont="1" applyBorder="1"/>
    <xf numFmtId="0" fontId="3" fillId="2" borderId="0" xfId="0" applyFont="1" applyFill="1" applyBorder="1" applyAlignment="1">
      <alignment horizontal="right" indent="1"/>
    </xf>
    <xf numFmtId="3" fontId="3" fillId="2" borderId="0" xfId="0" applyNumberFormat="1" applyFont="1" applyFill="1" applyBorder="1" applyAlignment="1">
      <alignment horizontal="right" indent="1"/>
    </xf>
    <xf numFmtId="3" fontId="3" fillId="0" borderId="1" xfId="0" applyNumberFormat="1" applyFont="1" applyBorder="1" applyAlignment="1">
      <alignment horizontal="right" indent="1"/>
    </xf>
    <xf numFmtId="0" fontId="2" fillId="0" borderId="2" xfId="0" applyFont="1" applyBorder="1" applyAlignment="1">
      <alignment horizontal="right" indent="1"/>
    </xf>
    <xf numFmtId="3" fontId="2" fillId="0" borderId="2" xfId="0" applyNumberFormat="1" applyFont="1" applyBorder="1" applyAlignment="1">
      <alignment horizontal="right" indent="1"/>
    </xf>
    <xf numFmtId="0" fontId="0" fillId="0" borderId="0" xfId="0" applyAlignment="1">
      <alignment horizontal="left"/>
    </xf>
    <xf numFmtId="0" fontId="0" fillId="0" borderId="0" xfId="0" applyFont="1" applyAlignment="1">
      <alignment horizontal="left"/>
    </xf>
    <xf numFmtId="0" fontId="2" fillId="0" borderId="2" xfId="0" applyFont="1" applyBorder="1" applyAlignment="1">
      <alignment horizontal="left"/>
    </xf>
    <xf numFmtId="0" fontId="2" fillId="0" borderId="0" xfId="0" applyFont="1" applyBorder="1" applyAlignment="1">
      <alignment horizontal="left"/>
    </xf>
    <xf numFmtId="0" fontId="3" fillId="2" borderId="0" xfId="0" applyFont="1" applyFill="1" applyBorder="1" applyAlignment="1">
      <alignment horizontal="left"/>
    </xf>
    <xf numFmtId="0" fontId="2" fillId="0" borderId="1" xfId="0" applyFont="1" applyBorder="1" applyAlignment="1">
      <alignment horizontal="left"/>
    </xf>
    <xf numFmtId="0" fontId="7" fillId="0" borderId="2" xfId="0" applyFont="1" applyBorder="1" applyAlignment="1">
      <alignment horizontal="center"/>
    </xf>
    <xf numFmtId="0" fontId="17" fillId="0" borderId="0" xfId="0" applyFont="1" applyAlignment="1">
      <alignment horizontal="left"/>
    </xf>
    <xf numFmtId="0" fontId="18" fillId="0" borderId="0" xfId="0" applyFont="1"/>
    <xf numFmtId="0" fontId="3" fillId="0" borderId="0" xfId="0" applyFont="1" applyAlignment="1"/>
    <xf numFmtId="0" fontId="7" fillId="0" borderId="0" xfId="0" applyFont="1" applyAlignment="1">
      <alignment horizontal="right"/>
    </xf>
    <xf numFmtId="0" fontId="20" fillId="0" borderId="0" xfId="3" applyFont="1" applyAlignment="1" applyProtection="1">
      <alignment horizontal="center"/>
    </xf>
    <xf numFmtId="0" fontId="21" fillId="0" borderId="0" xfId="0" applyFont="1" applyAlignment="1">
      <alignment horizontal="left"/>
    </xf>
    <xf numFmtId="0" fontId="6" fillId="0" borderId="0" xfId="0" applyFont="1" applyBorder="1" applyAlignment="1"/>
    <xf numFmtId="3" fontId="2" fillId="0" borderId="2" xfId="1" applyNumberFormat="1" applyFont="1" applyBorder="1" applyAlignment="1">
      <alignment horizontal="right" indent="1"/>
    </xf>
    <xf numFmtId="3" fontId="2" fillId="0" borderId="6" xfId="1" applyNumberFormat="1" applyFont="1" applyBorder="1" applyAlignment="1">
      <alignment horizontal="right" indent="1"/>
    </xf>
    <xf numFmtId="3" fontId="2" fillId="0" borderId="0" xfId="1" applyNumberFormat="1" applyFont="1" applyBorder="1" applyAlignment="1">
      <alignment horizontal="right" indent="1"/>
    </xf>
    <xf numFmtId="3" fontId="2" fillId="0" borderId="7" xfId="1" applyNumberFormat="1" applyFont="1" applyBorder="1" applyAlignment="1">
      <alignment horizontal="right" indent="1"/>
    </xf>
    <xf numFmtId="3" fontId="2" fillId="0" borderId="1" xfId="0" applyNumberFormat="1" applyFont="1" applyBorder="1" applyAlignment="1">
      <alignment horizontal="right" indent="1"/>
    </xf>
    <xf numFmtId="166" fontId="2" fillId="0" borderId="7" xfId="1" applyNumberFormat="1" applyFont="1" applyBorder="1" applyAlignment="1">
      <alignment horizontal="right"/>
    </xf>
    <xf numFmtId="0" fontId="22" fillId="0" borderId="0" xfId="0" applyFont="1"/>
    <xf numFmtId="0" fontId="3" fillId="0" borderId="0" xfId="0" applyFont="1" applyBorder="1" applyAlignment="1">
      <alignment horizontal="left" indent="1"/>
    </xf>
    <xf numFmtId="0" fontId="0" fillId="0" borderId="0" xfId="0" applyFont="1" applyBorder="1"/>
    <xf numFmtId="166" fontId="2" fillId="0" borderId="2" xfId="1" applyNumberFormat="1" applyFont="1" applyBorder="1" applyAlignment="1">
      <alignment horizontal="right"/>
    </xf>
    <xf numFmtId="166" fontId="2" fillId="0" borderId="0" xfId="1" applyNumberFormat="1" applyFont="1" applyBorder="1" applyAlignment="1">
      <alignment horizontal="right"/>
    </xf>
    <xf numFmtId="166" fontId="3" fillId="0" borderId="1" xfId="1" applyNumberFormat="1" applyFont="1" applyBorder="1" applyAlignment="1">
      <alignment horizontal="right"/>
    </xf>
    <xf numFmtId="3" fontId="2" fillId="0" borderId="0" xfId="1" quotePrefix="1" applyNumberFormat="1" applyFont="1" applyFill="1" applyBorder="1" applyAlignment="1">
      <alignment horizontal="right" indent="1"/>
    </xf>
    <xf numFmtId="0" fontId="0" fillId="0" borderId="0" xfId="0" applyBorder="1" applyAlignment="1">
      <alignment horizontal="center"/>
    </xf>
    <xf numFmtId="0" fontId="2" fillId="0" borderId="0" xfId="0" applyFont="1" applyAlignment="1">
      <alignment horizontal="left"/>
    </xf>
    <xf numFmtId="2" fontId="2" fillId="0" borderId="1" xfId="0" applyNumberFormat="1" applyFont="1" applyBorder="1" applyAlignment="1">
      <alignment horizontal="right" indent="1"/>
    </xf>
    <xf numFmtId="0" fontId="6" fillId="0" borderId="0" xfId="0" applyFont="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8" fillId="0" borderId="0" xfId="0" applyFont="1" applyAlignment="1">
      <alignment horizontal="center"/>
    </xf>
    <xf numFmtId="0" fontId="19" fillId="0" borderId="0" xfId="3" applyFont="1" applyAlignment="1" applyProtection="1"/>
    <xf numFmtId="0" fontId="23" fillId="0" borderId="0" xfId="0" applyFont="1"/>
    <xf numFmtId="4" fontId="8" fillId="0" borderId="0" xfId="0" applyNumberFormat="1" applyFont="1"/>
    <xf numFmtId="0" fontId="8" fillId="0" borderId="0" xfId="0" applyFont="1" applyAlignment="1">
      <alignment horizontal="left"/>
    </xf>
    <xf numFmtId="0" fontId="21" fillId="0" borderId="0" xfId="0" applyFont="1" applyAlignment="1">
      <alignment horizontal="left" indent="1"/>
    </xf>
    <xf numFmtId="0" fontId="24" fillId="0" borderId="0" xfId="0" applyFont="1"/>
    <xf numFmtId="0" fontId="7" fillId="0" borderId="0" xfId="0" applyFont="1" applyAlignment="1">
      <alignment horizontal="left"/>
    </xf>
    <xf numFmtId="0" fontId="8" fillId="0" borderId="0" xfId="0" applyFont="1" applyAlignment="1">
      <alignment horizontal="left" indent="1"/>
    </xf>
    <xf numFmtId="0" fontId="8" fillId="0" borderId="0" xfId="0" quotePrefix="1" applyFont="1" applyAlignment="1">
      <alignment horizontal="left" indent="1"/>
    </xf>
    <xf numFmtId="0" fontId="20" fillId="0" borderId="0" xfId="3" applyFont="1" applyAlignment="1" applyProtection="1"/>
    <xf numFmtId="0" fontId="2" fillId="0" borderId="1" xfId="0" applyFont="1" applyBorder="1" applyAlignment="1">
      <alignment horizontal="right" indent="1"/>
    </xf>
    <xf numFmtId="0" fontId="0" fillId="0" borderId="1" xfId="0" applyBorder="1"/>
    <xf numFmtId="0" fontId="20" fillId="0" borderId="0" xfId="3" applyFont="1" applyAlignment="1" applyProtection="1"/>
    <xf numFmtId="2" fontId="3" fillId="0" borderId="1" xfId="0" applyNumberFormat="1" applyFont="1" applyBorder="1" applyAlignment="1">
      <alignment horizontal="right" indent="1"/>
    </xf>
    <xf numFmtId="0" fontId="8" fillId="0" borderId="0" xfId="0" applyFont="1" applyAlignment="1">
      <alignment horizontal="left" wrapText="1" indent="1"/>
    </xf>
    <xf numFmtId="0" fontId="7" fillId="0" borderId="2" xfId="0" applyFont="1" applyBorder="1" applyAlignment="1">
      <alignment horizontal="left" indent="1"/>
    </xf>
    <xf numFmtId="0" fontId="7" fillId="0" borderId="0" xfId="0" applyFont="1" applyBorder="1" applyAlignment="1">
      <alignment horizontal="left" indent="1"/>
    </xf>
    <xf numFmtId="0" fontId="7" fillId="0" borderId="1" xfId="0" applyFont="1" applyBorder="1" applyAlignment="1">
      <alignment horizontal="left" indent="1"/>
    </xf>
    <xf numFmtId="0" fontId="3" fillId="0" borderId="1" xfId="0" applyFont="1" applyBorder="1" applyAlignment="1">
      <alignment horizontal="left"/>
    </xf>
    <xf numFmtId="4" fontId="2" fillId="0" borderId="2" xfId="1" applyNumberFormat="1" applyFont="1" applyBorder="1" applyAlignment="1">
      <alignment horizontal="right" indent="1"/>
    </xf>
    <xf numFmtId="4" fontId="2" fillId="0" borderId="0" xfId="1" applyNumberFormat="1" applyFont="1" applyBorder="1" applyAlignment="1">
      <alignment horizontal="right" indent="1"/>
    </xf>
    <xf numFmtId="4" fontId="3" fillId="0" borderId="1" xfId="1" applyNumberFormat="1" applyFont="1" applyBorder="1" applyAlignment="1">
      <alignment horizontal="right" indent="1"/>
    </xf>
    <xf numFmtId="0" fontId="8" fillId="0" borderId="0" xfId="0" applyFont="1" applyAlignment="1">
      <alignment horizontal="left" indent="1"/>
    </xf>
    <xf numFmtId="4" fontId="2" fillId="0" borderId="0" xfId="0" applyNumberFormat="1" applyFont="1" applyBorder="1" applyAlignment="1">
      <alignment horizontal="right" indent="1"/>
    </xf>
    <xf numFmtId="166" fontId="2" fillId="0" borderId="6" xfId="1" applyNumberFormat="1" applyFont="1" applyBorder="1" applyAlignment="1">
      <alignment horizontal="right"/>
    </xf>
    <xf numFmtId="166" fontId="3" fillId="0" borderId="8" xfId="1" applyNumberFormat="1" applyFont="1" applyBorder="1" applyAlignment="1">
      <alignment horizontal="right"/>
    </xf>
    <xf numFmtId="0" fontId="8" fillId="0" borderId="0" xfId="0" applyFont="1" applyAlignment="1">
      <alignment horizontal="center" wrapText="1"/>
    </xf>
    <xf numFmtId="0" fontId="14" fillId="0" borderId="0" xfId="0" applyFont="1" applyAlignment="1">
      <alignment horizontal="left" indent="1"/>
    </xf>
    <xf numFmtId="4" fontId="3" fillId="0" borderId="8" xfId="1" applyNumberFormat="1" applyFont="1" applyBorder="1" applyAlignment="1">
      <alignment horizontal="right" indent="1"/>
    </xf>
    <xf numFmtId="169" fontId="2" fillId="0" borderId="0" xfId="1" applyNumberFormat="1" applyFont="1" applyFill="1" applyBorder="1" applyAlignment="1">
      <alignment horizontal="right" indent="1"/>
    </xf>
    <xf numFmtId="169" fontId="3" fillId="0" borderId="0" xfId="1" applyNumberFormat="1" applyFont="1" applyFill="1" applyBorder="1" applyAlignment="1">
      <alignment horizontal="right" indent="1"/>
    </xf>
    <xf numFmtId="169" fontId="3" fillId="0" borderId="1" xfId="1" applyNumberFormat="1" applyFont="1" applyFill="1" applyBorder="1" applyAlignment="1">
      <alignment horizontal="right" indent="1"/>
    </xf>
    <xf numFmtId="0" fontId="7" fillId="0" borderId="2" xfId="0" applyFont="1" applyBorder="1" applyAlignment="1">
      <alignment horizontal="left" indent="1"/>
    </xf>
    <xf numFmtId="0" fontId="7" fillId="0" borderId="2" xfId="0" applyFont="1" applyBorder="1" applyAlignment="1"/>
    <xf numFmtId="0" fontId="7" fillId="0" borderId="0"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8" fillId="0" borderId="2" xfId="0" applyFont="1" applyBorder="1" applyAlignment="1">
      <alignment horizontal="left" indent="2"/>
    </xf>
    <xf numFmtId="0" fontId="8" fillId="0" borderId="0" xfId="0" applyFont="1" applyBorder="1" applyAlignment="1">
      <alignment horizontal="left" indent="2"/>
    </xf>
    <xf numFmtId="0" fontId="8" fillId="0" borderId="1" xfId="0" applyFont="1" applyBorder="1" applyAlignment="1">
      <alignment horizontal="left" indent="2"/>
    </xf>
    <xf numFmtId="0" fontId="7" fillId="2" borderId="0" xfId="0" applyFont="1" applyFill="1" applyBorder="1" applyAlignment="1">
      <alignment horizontal="center"/>
    </xf>
    <xf numFmtId="2" fontId="2" fillId="0" borderId="0" xfId="0" quotePrefix="1" applyNumberFormat="1" applyFont="1" applyBorder="1" applyAlignment="1">
      <alignment horizontal="right" indent="1"/>
    </xf>
    <xf numFmtId="2" fontId="2" fillId="0" borderId="4" xfId="0" quotePrefix="1" applyNumberFormat="1" applyFont="1" applyBorder="1" applyAlignment="1">
      <alignment horizontal="right" indent="1"/>
    </xf>
    <xf numFmtId="0" fontId="7" fillId="0" borderId="2" xfId="0" applyFont="1" applyBorder="1" applyAlignment="1">
      <alignment horizontal="center"/>
    </xf>
    <xf numFmtId="0" fontId="8" fillId="0" borderId="0" xfId="0" applyFont="1" applyAlignment="1">
      <alignment horizontal="left" wrapText="1" indent="1"/>
    </xf>
    <xf numFmtId="0" fontId="7" fillId="0" borderId="2" xfId="0" applyFont="1" applyBorder="1" applyAlignment="1">
      <alignment horizontal="center"/>
    </xf>
    <xf numFmtId="3" fontId="2" fillId="0" borderId="4" xfId="1" applyNumberFormat="1" applyFont="1" applyBorder="1" applyAlignment="1">
      <alignment horizontal="right" indent="1"/>
    </xf>
    <xf numFmtId="165" fontId="2" fillId="0" borderId="0" xfId="1" applyFont="1"/>
    <xf numFmtId="4" fontId="3" fillId="0" borderId="10" xfId="1" applyNumberFormat="1" applyFont="1" applyBorder="1" applyAlignment="1">
      <alignment horizontal="right" indent="1"/>
    </xf>
    <xf numFmtId="170" fontId="3" fillId="0" borderId="0" xfId="0" quotePrefix="1" applyNumberFormat="1" applyFont="1" applyAlignment="1">
      <alignment horizontal="center"/>
    </xf>
    <xf numFmtId="0" fontId="4" fillId="0" borderId="0" xfId="3" applyAlignment="1" applyProtection="1"/>
    <xf numFmtId="0" fontId="8" fillId="0" borderId="0" xfId="0" applyFont="1" applyAlignment="1">
      <alignment horizontal="left" wrapText="1" indent="1"/>
    </xf>
    <xf numFmtId="0" fontId="8" fillId="0" borderId="0" xfId="0" applyFont="1" applyAlignment="1">
      <alignment horizontal="left" indent="1"/>
    </xf>
    <xf numFmtId="0" fontId="7" fillId="0" borderId="2" xfId="0" applyFont="1" applyBorder="1" applyAlignment="1">
      <alignment horizontal="center"/>
    </xf>
    <xf numFmtId="0" fontId="7" fillId="0" borderId="3" xfId="0" applyFont="1" applyBorder="1" applyAlignment="1">
      <alignment horizontal="center"/>
    </xf>
    <xf numFmtId="0" fontId="7" fillId="0" borderId="6" xfId="0" applyFont="1" applyBorder="1" applyAlignment="1">
      <alignment horizontal="center"/>
    </xf>
    <xf numFmtId="1" fontId="7" fillId="0" borderId="2" xfId="0" applyNumberFormat="1" applyFont="1" applyBorder="1" applyAlignment="1">
      <alignment horizontal="center"/>
    </xf>
    <xf numFmtId="0" fontId="12" fillId="0" borderId="0" xfId="0" applyFont="1" applyAlignment="1">
      <alignment horizontal="center" wrapText="1"/>
    </xf>
    <xf numFmtId="0" fontId="0" fillId="0" borderId="0" xfId="0" applyBorder="1" applyAlignment="1">
      <alignment horizontal="center"/>
    </xf>
    <xf numFmtId="0" fontId="7" fillId="0" borderId="2" xfId="0" applyFont="1" applyBorder="1" applyAlignment="1">
      <alignment horizontal="left" indent="1"/>
    </xf>
    <xf numFmtId="0" fontId="7" fillId="0" borderId="0" xfId="0" applyFont="1" applyBorder="1" applyAlignment="1">
      <alignment horizontal="left" indent="1"/>
    </xf>
    <xf numFmtId="0" fontId="2" fillId="0" borderId="0" xfId="0" applyFont="1" applyAlignment="1">
      <alignment horizontal="left"/>
    </xf>
    <xf numFmtId="0" fontId="12" fillId="0" borderId="0" xfId="0" applyFont="1" applyAlignment="1">
      <alignment horizontal="left" wrapText="1" indent="1"/>
    </xf>
    <xf numFmtId="0" fontId="7" fillId="0" borderId="2" xfId="0" applyFont="1" applyBorder="1" applyAlignment="1"/>
    <xf numFmtId="0" fontId="7" fillId="0" borderId="0" xfId="0" applyFont="1" applyBorder="1" applyAlignment="1"/>
    <xf numFmtId="0" fontId="7" fillId="0" borderId="2"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center" wrapText="1"/>
    </xf>
    <xf numFmtId="0" fontId="7" fillId="0" borderId="0" xfId="0" applyFont="1" applyAlignment="1">
      <alignment horizontal="center" wrapText="1"/>
    </xf>
    <xf numFmtId="0" fontId="7" fillId="0" borderId="0" xfId="0" applyFont="1" applyBorder="1" applyAlignment="1">
      <alignment horizontal="center" vertical="center"/>
    </xf>
    <xf numFmtId="0" fontId="6" fillId="0" borderId="0" xfId="0" applyFont="1" applyAlignment="1">
      <alignment horizontal="center"/>
    </xf>
    <xf numFmtId="0" fontId="7" fillId="0" borderId="2"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V41"/>
  <sheetViews>
    <sheetView tabSelected="1" zoomScaleNormal="100" workbookViewId="0">
      <selection activeCell="B32" sqref="B32:C32"/>
    </sheetView>
  </sheetViews>
  <sheetFormatPr defaultColWidth="0" defaultRowHeight="12.75" x14ac:dyDescent="0.2"/>
  <cols>
    <col min="1" max="1" width="1.140625" style="1" customWidth="1"/>
    <col min="2" max="2" width="7.5703125" style="1" customWidth="1"/>
    <col min="3" max="10" width="9.140625" style="1" customWidth="1"/>
    <col min="11" max="11" width="15" style="1" customWidth="1"/>
    <col min="12" max="12" width="24.140625" style="1" customWidth="1"/>
    <col min="13" max="13" width="39.7109375" style="1" hidden="1" customWidth="1"/>
    <col min="14" max="14" width="0.42578125" style="1" customWidth="1"/>
    <col min="15" max="256" width="0" style="1" hidden="1"/>
  </cols>
  <sheetData>
    <row r="2" spans="1:256" ht="15" x14ac:dyDescent="0.25">
      <c r="A2"/>
      <c r="B2" s="104" t="str">
        <f ca="1">MID(CELL("filename",A1),FIND("]",CELL("filename",A1))+1,255)</f>
        <v>Table of Contents</v>
      </c>
      <c r="C2" s="91"/>
      <c r="D2" s="91"/>
      <c r="E2" s="91"/>
      <c r="F2" s="91"/>
      <c r="G2" s="91"/>
      <c r="H2" s="91"/>
      <c r="I2" s="91"/>
      <c r="J2" s="91"/>
      <c r="K2" s="91"/>
      <c r="L2" s="9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s="19" customFormat="1" x14ac:dyDescent="0.2">
      <c r="B4" s="19" t="s">
        <v>69</v>
      </c>
    </row>
    <row r="5" spans="1:256" s="19" customFormat="1" x14ac:dyDescent="0.2">
      <c r="B5" s="19" t="s">
        <v>71</v>
      </c>
    </row>
    <row r="6" spans="1:256" s="19" customFormat="1" x14ac:dyDescent="0.2">
      <c r="B6" s="92" t="s">
        <v>70</v>
      </c>
    </row>
    <row r="7" spans="1:256" x14ac:dyDescent="0.2">
      <c r="A7"/>
      <c r="C7" s="62"/>
      <c r="D7" s="62"/>
      <c r="E7" s="62"/>
      <c r="F7" s="62"/>
      <c r="G7" s="62"/>
      <c r="H7" s="62"/>
      <c r="I7" s="62"/>
      <c r="J7" s="62"/>
      <c r="K7" s="62"/>
      <c r="L7" s="62"/>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x14ac:dyDescent="0.2">
      <c r="A8"/>
      <c r="B8" s="65" t="s">
        <v>60</v>
      </c>
      <c r="C8" s="93"/>
      <c r="D8" s="93"/>
      <c r="E8" s="93"/>
      <c r="F8" s="93"/>
      <c r="G8" s="93"/>
      <c r="H8" s="93"/>
      <c r="I8" s="93"/>
      <c r="J8" s="93"/>
      <c r="K8" s="93"/>
      <c r="L8" s="9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
      <c r="A9"/>
      <c r="C9" s="10"/>
      <c r="D9" s="10"/>
      <c r="E9" s="10"/>
      <c r="F9" s="10"/>
      <c r="G9" s="10"/>
      <c r="H9" s="10"/>
      <c r="I9" s="10"/>
      <c r="J9" s="10"/>
      <c r="K9" s="10"/>
      <c r="L9" s="10"/>
      <c r="M9" s="10"/>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2" x14ac:dyDescent="0.2">
      <c r="B10" s="124" t="s">
        <v>87</v>
      </c>
    </row>
    <row r="11" spans="1:256" s="10" customFormat="1" x14ac:dyDescent="0.2">
      <c r="B11" s="94" t="str">
        <f>+RIGHT('Table 2.4.1-C1'!$B$2, LEN('Table 2.4.1-C1'!$B$2)-6)</f>
        <v>2.4.1-C1</v>
      </c>
      <c r="C11" s="168" t="str">
        <f>+'Table 2.4.1-C1'!$B$5&amp;" by "&amp;'Table 2.4.1-C1'!$B$6&amp;", "&amp;'Table 2.4.1-C1'!$B$7&amp;" "&amp;""</f>
        <v xml:space="preserve">Production of field crops by Year: 1994 - 1998, quantity and value, In units (tons) and Eastern Caribbean Dollars (XCD) </v>
      </c>
      <c r="D11" s="168"/>
      <c r="E11" s="168"/>
      <c r="F11" s="168"/>
      <c r="G11" s="168"/>
      <c r="H11" s="168"/>
      <c r="I11" s="168"/>
      <c r="J11" s="168"/>
      <c r="K11" s="168"/>
      <c r="L11" s="168"/>
      <c r="N11" s="127"/>
      <c r="O11" s="121"/>
      <c r="P11" s="121"/>
    </row>
    <row r="12" spans="1:256" s="10" customFormat="1" x14ac:dyDescent="0.2">
      <c r="B12" s="94" t="str">
        <f>+RIGHT('Table 2.4.1-C2'!$B$2, LEN('Table 2.4.1-C2'!$B$2)-6)</f>
        <v>2.4.1-C2</v>
      </c>
      <c r="C12" s="168" t="str">
        <f>+'Table 2.4.1-C2'!$B$5&amp;" by "&amp;'Table 2.4.1-C2'!$B$6&amp;", "&amp;'Table 2.4.1-C2'!$B$7&amp;" "&amp;""</f>
        <v xml:space="preserve">Production of field crops by Year: 2000 - 2006, quantity and value, In units (tons) and Eastern Caribbean Dollars (XCD) </v>
      </c>
      <c r="D12" s="168"/>
      <c r="E12" s="168"/>
      <c r="F12" s="168"/>
      <c r="G12" s="168"/>
      <c r="H12" s="168"/>
      <c r="I12" s="168"/>
      <c r="J12" s="168"/>
      <c r="K12" s="168"/>
      <c r="L12" s="168"/>
      <c r="N12" s="127"/>
      <c r="O12" s="127"/>
      <c r="P12" s="127"/>
      <c r="Q12" s="127"/>
    </row>
    <row r="13" spans="1:256" s="10" customFormat="1" x14ac:dyDescent="0.2">
      <c r="B13" s="94" t="str">
        <f>+RIGHT('Table 2.4.1-C3'!$B$2, LEN('Table 2.4.1-C3'!$B$2)-6)</f>
        <v>2.4.1-C3</v>
      </c>
      <c r="C13" s="168" t="str">
        <f>+'Table 2.4.1-C3'!$B$5&amp;" by "&amp;'Table 2.4.1-C3'!$B$6&amp;", "&amp;'Table 2.4.1-C3'!$B$7&amp;" "&amp;""</f>
        <v xml:space="preserve">Production of field crops by Year: 2007 - 2011, quantity and value, In units (tons) and Eastern Caribbean Dollars (XCD) </v>
      </c>
      <c r="D13" s="168"/>
      <c r="E13" s="168"/>
      <c r="F13" s="168"/>
      <c r="G13" s="168"/>
      <c r="H13" s="168"/>
      <c r="I13" s="168"/>
      <c r="J13" s="168"/>
      <c r="K13" s="168"/>
      <c r="L13" s="168"/>
      <c r="N13" s="127"/>
      <c r="O13" s="127"/>
      <c r="P13" s="127"/>
      <c r="Q13" s="127"/>
    </row>
    <row r="14" spans="1:256" s="10" customFormat="1" x14ac:dyDescent="0.2">
      <c r="B14" s="94" t="str">
        <f>+RIGHT('Table 2.4.1-C4'!$B$2, LEN('Table 2.4.1-C4'!$B$2)-6)</f>
        <v>2.4.1-C4</v>
      </c>
      <c r="C14" s="168" t="str">
        <f>+'Table 2.4.1-C4'!$B$5&amp;" by "&amp;'Table 2.4.1-C4'!$B$6&amp;", "&amp;'Table 2.4.1-C4'!$B$7&amp;" "&amp;""</f>
        <v xml:space="preserve">Production of field crops by Year: 2012 - 2020, quantity and value, In units (tons) and Eastern Caribbean Dollars (XCD) </v>
      </c>
      <c r="D14" s="168"/>
      <c r="E14" s="168"/>
      <c r="F14" s="168"/>
      <c r="G14" s="168"/>
      <c r="H14" s="168"/>
      <c r="I14" s="168"/>
      <c r="J14" s="168"/>
      <c r="K14" s="168"/>
      <c r="L14" s="168"/>
      <c r="N14" s="127"/>
      <c r="O14" s="127"/>
      <c r="P14" s="127"/>
      <c r="Q14" s="127"/>
    </row>
    <row r="15" spans="1:256" s="10" customFormat="1" x14ac:dyDescent="0.2">
      <c r="B15" s="94" t="str">
        <f>+RIGHT('Table 2.4.1-C5'!$B$2, LEN('Table 2.4.1-C5'!$B$2)-6)</f>
        <v>2.4.1-C5</v>
      </c>
      <c r="C15" s="168" t="str">
        <f>+'Table 2.4.1-C5'!$B$5&amp;" by "&amp;'Table 2.4.1-C5'!$B$6&amp;", "&amp;'Table 2.4.1-C5'!$B$7&amp;" "&amp;""</f>
        <v xml:space="preserve">Average price per pound of production field crops by Year: 2000 - 2017, quantity and value, Eastern Caribbean Dollars (XCD) </v>
      </c>
      <c r="D15" s="168"/>
      <c r="E15" s="168"/>
      <c r="F15" s="168"/>
      <c r="G15" s="168"/>
      <c r="H15" s="168"/>
      <c r="I15" s="168"/>
      <c r="J15" s="168"/>
      <c r="K15" s="168"/>
      <c r="L15" s="168"/>
      <c r="N15" s="127"/>
      <c r="O15" s="127"/>
      <c r="P15" s="127"/>
      <c r="Q15" s="127"/>
    </row>
    <row r="16" spans="1:256" s="10" customFormat="1" ht="12" x14ac:dyDescent="0.2">
      <c r="B16" s="94"/>
      <c r="C16" s="130"/>
      <c r="D16" s="130"/>
      <c r="E16" s="130"/>
      <c r="F16" s="130"/>
      <c r="G16" s="130"/>
      <c r="H16" s="130"/>
      <c r="I16" s="130"/>
      <c r="J16" s="130"/>
      <c r="K16" s="130"/>
      <c r="L16" s="130"/>
      <c r="N16" s="130"/>
      <c r="O16" s="130"/>
      <c r="P16" s="130"/>
      <c r="Q16" s="130"/>
    </row>
    <row r="17" spans="1:256" s="10" customFormat="1" ht="12" x14ac:dyDescent="0.2">
      <c r="B17" s="124" t="s">
        <v>35</v>
      </c>
      <c r="C17" s="127"/>
      <c r="D17" s="127"/>
      <c r="E17" s="127"/>
      <c r="F17" s="127"/>
      <c r="G17" s="127"/>
      <c r="H17" s="127"/>
      <c r="I17" s="127"/>
      <c r="J17" s="127"/>
      <c r="K17" s="127"/>
      <c r="L17" s="127"/>
      <c r="N17" s="127"/>
      <c r="O17" s="127"/>
      <c r="P17" s="127"/>
      <c r="Q17" s="127"/>
    </row>
    <row r="18" spans="1:256" s="10" customFormat="1" x14ac:dyDescent="0.2">
      <c r="B18" s="94" t="str">
        <f>+RIGHT('Table 2.4.1-L6'!$B$2, LEN('Table 2.4.1-L6'!$B$2)-6)</f>
        <v>2.4.1-L6</v>
      </c>
      <c r="C18" s="168" t="str">
        <f>+'Table 2.4.1-L6'!$B$5&amp;" by "&amp;'Table 2.4.1-L6'!$B$6&amp;", "&amp;'Table 2.4.1-L6'!$B$7&amp;" "&amp;""</f>
        <v xml:space="preserve">Livestock by Census 2001 and 2011, quantity, district, percentage change, In units and percent (%) </v>
      </c>
      <c r="D18" s="168"/>
      <c r="E18" s="168"/>
      <c r="F18" s="168"/>
      <c r="G18" s="168"/>
      <c r="H18" s="168"/>
      <c r="I18" s="168"/>
      <c r="J18" s="168"/>
      <c r="K18" s="168"/>
      <c r="L18" s="168"/>
      <c r="N18" s="127"/>
      <c r="O18" s="127"/>
      <c r="P18" s="127"/>
      <c r="Q18" s="127"/>
    </row>
    <row r="19" spans="1:256" s="10" customFormat="1" x14ac:dyDescent="0.2">
      <c r="B19" s="94" t="str">
        <f>+RIGHT('Table 2.4.1-L7'!$B$2, LEN('Table 2.4.1-L7'!$B$2)-6)</f>
        <v>2.4.1-L7</v>
      </c>
      <c r="C19" s="168" t="str">
        <f>+'Table 2.4.1-L7'!$B$5&amp;" by "&amp;'Table 2.4.1-L7'!$B$6&amp;", "&amp;'Table 2.4.1-L7'!$B$7&amp;" "&amp;""</f>
        <v xml:space="preserve">Butchers' meat inspections by Year: 2002 - 2022 and weight, In units (lbs)  </v>
      </c>
      <c r="D19" s="168"/>
      <c r="E19" s="168"/>
      <c r="F19" s="168"/>
      <c r="G19" s="168"/>
      <c r="H19" s="168"/>
      <c r="I19" s="168"/>
      <c r="J19" s="168"/>
      <c r="K19" s="168"/>
      <c r="L19" s="168"/>
      <c r="N19" s="127"/>
      <c r="O19" s="127"/>
      <c r="P19" s="127"/>
      <c r="Q19" s="127"/>
    </row>
    <row r="20" spans="1:256" s="10" customFormat="1" x14ac:dyDescent="0.2">
      <c r="B20" s="94" t="str">
        <f>+RIGHT('Table 2.4.1-L8'!$B$2, LEN('Table 2.4.1-L8'!$B$2)-6)</f>
        <v>2.4.1-L8</v>
      </c>
      <c r="C20" s="168" t="str">
        <f>+'Table 2.4.1-L8'!$B$5&amp;" by "&amp;'Table 2.4.1-L8'!$B$6&amp;", "&amp;'Table 2.4.1-L8'!$B$7&amp;" "&amp;""</f>
        <v xml:space="preserve">Butchers' meat inspections by Month: 2002 - 2022 and weight, In units (lbs)  </v>
      </c>
      <c r="D20" s="168"/>
      <c r="E20" s="168"/>
      <c r="F20" s="168"/>
      <c r="G20" s="168"/>
      <c r="H20" s="168"/>
      <c r="I20" s="168"/>
      <c r="J20" s="168"/>
      <c r="K20" s="168"/>
      <c r="L20" s="168"/>
      <c r="N20" s="127"/>
      <c r="O20" s="127"/>
      <c r="P20" s="127"/>
      <c r="Q20" s="127"/>
    </row>
    <row r="21" spans="1:256" s="10" customFormat="1" ht="12" x14ac:dyDescent="0.2">
      <c r="B21" s="94"/>
      <c r="C21" s="130"/>
      <c r="D21" s="130"/>
      <c r="E21" s="130"/>
      <c r="F21" s="130"/>
      <c r="G21" s="130"/>
      <c r="H21" s="130"/>
      <c r="I21" s="130"/>
      <c r="J21" s="130"/>
      <c r="K21" s="130"/>
      <c r="L21" s="130"/>
      <c r="N21" s="130"/>
      <c r="O21" s="130"/>
      <c r="P21" s="130"/>
      <c r="Q21" s="130"/>
    </row>
    <row r="22" spans="1:256" s="10" customFormat="1" ht="12" x14ac:dyDescent="0.2">
      <c r="B22" s="124" t="s">
        <v>76</v>
      </c>
      <c r="C22" s="127"/>
      <c r="D22" s="127"/>
      <c r="E22" s="127"/>
      <c r="F22" s="127"/>
      <c r="G22" s="127"/>
      <c r="H22" s="127"/>
      <c r="I22" s="127"/>
      <c r="J22" s="127"/>
      <c r="K22" s="127"/>
      <c r="L22" s="127"/>
      <c r="N22" s="127"/>
      <c r="O22" s="127"/>
      <c r="P22" s="127"/>
      <c r="Q22" s="127"/>
    </row>
    <row r="23" spans="1:256" s="10" customFormat="1" x14ac:dyDescent="0.2">
      <c r="B23" s="94" t="str">
        <f>+RIGHT('Table 2.4.1-F9'!$B$2, LEN('Table 2.4.1-F9'!$B$2)-6)</f>
        <v>2.4.1-F9</v>
      </c>
      <c r="C23" s="168" t="str">
        <f>+'Table 2.4.1-F9'!$B$5&amp;" by "&amp;'Table 2.4.1-F9'!$B$6&amp;", "&amp;'Table 2.4.1-F9'!$B$7&amp;" "&amp;""</f>
        <v xml:space="preserve">Fishing by Annual: 2000 - 2020 and weight, In units (lbs)  </v>
      </c>
      <c r="D23" s="168"/>
      <c r="E23" s="168"/>
      <c r="F23" s="168"/>
      <c r="G23" s="168"/>
      <c r="H23" s="168"/>
      <c r="I23" s="168"/>
      <c r="J23" s="168"/>
      <c r="K23" s="168"/>
      <c r="L23" s="168"/>
      <c r="N23" s="127"/>
      <c r="O23" s="127"/>
      <c r="P23" s="127"/>
      <c r="Q23" s="127"/>
    </row>
    <row r="24" spans="1:256" x14ac:dyDescent="0.2">
      <c r="A24"/>
      <c r="B24" s="94"/>
      <c r="C24" s="118"/>
      <c r="D24" s="118"/>
      <c r="E24" s="118"/>
      <c r="F24" s="118"/>
      <c r="G24" s="118"/>
      <c r="H24" s="118"/>
      <c r="I24" s="118"/>
      <c r="J24" s="118"/>
      <c r="K24" s="118"/>
      <c r="L24" s="118"/>
      <c r="M24"/>
      <c r="N24" s="61"/>
      <c r="O24" s="61"/>
      <c r="P24" s="61"/>
      <c r="Q24" s="61"/>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
      <c r="A25"/>
      <c r="B25" s="94"/>
      <c r="C25" s="95"/>
      <c r="D25" s="95"/>
      <c r="E25" s="95"/>
      <c r="F25" s="95"/>
      <c r="G25" s="95"/>
      <c r="H25" s="95"/>
      <c r="I25" s="95"/>
      <c r="J25" s="95"/>
      <c r="K25" s="95"/>
      <c r="L25" s="95"/>
      <c r="M25" s="95"/>
      <c r="N25" s="61"/>
      <c r="O25" s="61"/>
      <c r="P25" s="61"/>
      <c r="Q25" s="61"/>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
      <c r="A26"/>
      <c r="B26" s="63" t="s">
        <v>61</v>
      </c>
      <c r="C26" s="61"/>
      <c r="D26" s="61"/>
      <c r="E26" s="61"/>
      <c r="F26" s="61"/>
      <c r="G26" s="61"/>
      <c r="H26" s="61"/>
      <c r="I26" s="61"/>
      <c r="J26" s="61"/>
      <c r="K26" s="61"/>
      <c r="L26" s="61"/>
      <c r="M26" s="61"/>
      <c r="N26" s="61"/>
      <c r="O26" s="61"/>
      <c r="P26" s="61"/>
      <c r="Q26" s="61"/>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x14ac:dyDescent="0.2">
      <c r="A27"/>
      <c r="B27" s="96"/>
      <c r="D27" s="61"/>
      <c r="E27" s="61"/>
      <c r="F27" s="61"/>
      <c r="G27" s="61"/>
      <c r="H27" s="61"/>
      <c r="I27" s="61"/>
      <c r="J27" s="61"/>
      <c r="K27" s="61"/>
      <c r="L27" s="61"/>
      <c r="M27" s="61"/>
      <c r="N27" s="61"/>
      <c r="O27" s="61"/>
      <c r="P27" s="61"/>
      <c r="Q27" s="61"/>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x14ac:dyDescent="0.2">
      <c r="A28"/>
      <c r="B28" s="63" t="s">
        <v>62</v>
      </c>
      <c r="D28" s="61"/>
      <c r="E28" s="61"/>
      <c r="F28" s="61"/>
      <c r="G28" s="61"/>
      <c r="H28" s="61"/>
      <c r="I28" s="61"/>
      <c r="J28" s="61"/>
      <c r="K28" s="61"/>
      <c r="L28" s="61"/>
      <c r="M28" s="61"/>
      <c r="N28" s="61"/>
      <c r="O28" s="61"/>
      <c r="P28" s="61"/>
      <c r="Q28" s="61"/>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x14ac:dyDescent="0.2">
      <c r="A29"/>
      <c r="B29" s="122" t="s">
        <v>63</v>
      </c>
      <c r="D29" s="61"/>
      <c r="E29" s="61"/>
      <c r="F29" s="61"/>
      <c r="G29" s="61"/>
      <c r="H29" s="61"/>
      <c r="I29" s="61"/>
      <c r="J29" s="61"/>
      <c r="K29" s="61"/>
      <c r="L29" s="61"/>
      <c r="M29" s="61"/>
      <c r="N29" s="61"/>
      <c r="O29" s="61"/>
      <c r="P29" s="61"/>
      <c r="Q29" s="61"/>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x14ac:dyDescent="0.2">
      <c r="A30"/>
      <c r="B30" s="4"/>
      <c r="C30" s="97"/>
      <c r="D30" s="97"/>
      <c r="E30" s="97"/>
      <c r="F30" s="97"/>
      <c r="G30" s="97"/>
      <c r="H30" s="97"/>
      <c r="I30" s="97"/>
      <c r="J30" s="97"/>
      <c r="K30" s="97"/>
      <c r="L30" s="97"/>
      <c r="M30" s="97"/>
      <c r="N30" s="97"/>
      <c r="O30" s="97"/>
      <c r="P30" s="61"/>
      <c r="Q30" s="61"/>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
      <c r="A31"/>
      <c r="B31" s="63" t="s">
        <v>64</v>
      </c>
      <c r="C31" s="63"/>
      <c r="D31" s="63"/>
      <c r="E31" s="63"/>
      <c r="F31" s="63"/>
      <c r="G31" s="63"/>
      <c r="H31" s="63"/>
      <c r="I31" s="61"/>
      <c r="J31" s="61"/>
      <c r="K31" s="61"/>
      <c r="L31" s="61"/>
      <c r="M31" s="61"/>
      <c r="N31" s="61"/>
      <c r="O31" s="61"/>
      <c r="P31" s="61"/>
      <c r="Q31" s="6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c r="B32" s="167">
        <f ca="1">TODAY()</f>
        <v>44788</v>
      </c>
      <c r="C32" s="167"/>
      <c r="D32" s="61"/>
      <c r="E32" s="61"/>
      <c r="F32" s="61"/>
      <c r="G32" s="61"/>
      <c r="H32" s="61"/>
      <c r="I32" s="61"/>
      <c r="J32" s="61"/>
      <c r="K32" s="61"/>
      <c r="L32" s="61"/>
      <c r="M32" s="61"/>
      <c r="N32" s="61"/>
      <c r="O32" s="61"/>
      <c r="P32" s="61"/>
      <c r="Q32" s="61"/>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
      <c r="A33"/>
      <c r="B33" s="96" t="s">
        <v>156</v>
      </c>
      <c r="K33" s="61"/>
      <c r="N33" s="61"/>
      <c r="O33" s="61"/>
      <c r="P33" s="61"/>
      <c r="Q33" s="61"/>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x14ac:dyDescent="0.2">
      <c r="A34"/>
      <c r="B34" s="2"/>
      <c r="K34" s="61"/>
      <c r="N34" s="61"/>
      <c r="O34" s="61"/>
      <c r="P34" s="61"/>
      <c r="Q34" s="61"/>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c r="B35" s="2"/>
      <c r="K35" s="61"/>
      <c r="N35" s="61"/>
      <c r="O35" s="61"/>
      <c r="P35" s="61"/>
      <c r="Q35" s="61"/>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c r="B36" s="2"/>
      <c r="K36" s="61"/>
      <c r="N36" s="61"/>
      <c r="O36" s="61"/>
      <c r="P36" s="61"/>
      <c r="Q36" s="61"/>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
      <c r="A37"/>
      <c r="B37" s="2"/>
      <c r="K37" s="61"/>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x14ac:dyDescent="0.2">
      <c r="A38"/>
      <c r="K38" s="61"/>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
      <c r="A39"/>
      <c r="K39" s="61"/>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x14ac:dyDescent="0.2">
      <c r="A40"/>
      <c r="K40" s="61"/>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x14ac:dyDescent="0.2">
      <c r="A41"/>
      <c r="K41" s="6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sheetData>
  <mergeCells count="10">
    <mergeCell ref="C11:L11"/>
    <mergeCell ref="C12:L12"/>
    <mergeCell ref="C13:L13"/>
    <mergeCell ref="C14:L14"/>
    <mergeCell ref="C15:L15"/>
    <mergeCell ref="B32:C32"/>
    <mergeCell ref="C23:L23"/>
    <mergeCell ref="C18:L18"/>
    <mergeCell ref="C19:L19"/>
    <mergeCell ref="C20:L20"/>
  </mergeCells>
  <hyperlinks>
    <hyperlink ref="C12:L12" location="'Table 2.4.1-C2'!A1" display="'Table 2.4.1-C2'!A1"/>
    <hyperlink ref="C13:L13" location="'Table 2.4.1-C3'!A1" display="'Table 2.4.1-C3'!A1"/>
    <hyperlink ref="C14:L14" location="'Table 2.4.1-C4'!A1" display="'Table 2.4.1-C4'!A1"/>
    <hyperlink ref="C18:L18" location="'Table 2.4.1-L6'!A1" display="'Table 2.4.1-L6'!A1"/>
    <hyperlink ref="C19:L19" location="'Table 2.4.1-L7'!A1" display="'Table 2.4.1-L7'!A1"/>
    <hyperlink ref="C20:L20" location="'Table 2.4.1-L8'!A1" display="'Table 2.4.1-L8'!A1"/>
    <hyperlink ref="C15:L15" location="'Table 2.4.1-C5'!A1" display="'Table 2.4.1-C5'!A1"/>
    <hyperlink ref="B29" location="'Data Notes'!A1" display="     Datanotes"/>
    <hyperlink ref="C23:L23" location="'Table 2.4.1-F9'!A1" display="'Table 2.4.1-F9'!A1"/>
    <hyperlink ref="C11:L11" location="'Table 2.4.1-C1'!A1" display="'Table 2.4.1-C1'!A1"/>
  </hyperlinks>
  <pageMargins left="0.25" right="0.25" top="0.75" bottom="0.75" header="0.3" footer="0.3"/>
  <pageSetup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Z90"/>
  <sheetViews>
    <sheetView zoomScaleNormal="100" workbookViewId="0">
      <pane xSplit="3" ySplit="9" topLeftCell="Q46" activePane="bottomRight" state="frozen"/>
      <selection pane="topRight" activeCell="D1" sqref="D1"/>
      <selection pane="bottomLeft" activeCell="A10" sqref="A10"/>
      <selection pane="bottomRight" activeCell="AD47" sqref="AD47"/>
    </sheetView>
  </sheetViews>
  <sheetFormatPr defaultRowHeight="12.75" x14ac:dyDescent="0.2"/>
  <cols>
    <col min="1" max="1" width="2" customWidth="1"/>
    <col min="2" max="2" width="11" customWidth="1"/>
    <col min="3" max="3" width="11.5703125" style="84" customWidth="1"/>
    <col min="4" max="17" width="6.5703125" bestFit="1" customWidth="1"/>
    <col min="18" max="24" width="6.5703125" customWidth="1"/>
  </cols>
  <sheetData>
    <row r="2" spans="1:24" s="24" customFormat="1" x14ac:dyDescent="0.2">
      <c r="B2" s="22" t="s">
        <v>165</v>
      </c>
      <c r="C2" s="85"/>
      <c r="L2" s="19"/>
    </row>
    <row r="3" spans="1:24" s="24" customFormat="1" x14ac:dyDescent="0.2">
      <c r="C3" s="85"/>
      <c r="L3" s="19"/>
    </row>
    <row r="4" spans="1:24" s="24" customFormat="1" x14ac:dyDescent="0.2">
      <c r="B4" s="19" t="s">
        <v>28</v>
      </c>
      <c r="C4" s="85"/>
      <c r="L4" s="19"/>
    </row>
    <row r="5" spans="1:24" s="24" customFormat="1" x14ac:dyDescent="0.2">
      <c r="B5" s="19" t="s">
        <v>41</v>
      </c>
      <c r="C5" s="85"/>
      <c r="L5" s="19"/>
    </row>
    <row r="6" spans="1:24" s="24" customFormat="1" x14ac:dyDescent="0.2">
      <c r="B6" s="19" t="s">
        <v>154</v>
      </c>
      <c r="C6" s="85"/>
      <c r="L6" s="19"/>
    </row>
    <row r="7" spans="1:24" s="24" customFormat="1" x14ac:dyDescent="0.2">
      <c r="B7" s="19" t="s">
        <v>40</v>
      </c>
      <c r="C7" s="85"/>
      <c r="L7" s="19"/>
    </row>
    <row r="8" spans="1:24" x14ac:dyDescent="0.2">
      <c r="A8" s="188"/>
      <c r="B8" s="188"/>
      <c r="C8" s="188"/>
      <c r="D8" s="188"/>
      <c r="E8" s="188"/>
    </row>
    <row r="9" spans="1:24" s="65" customFormat="1" ht="12" x14ac:dyDescent="0.2">
      <c r="B9" s="78" t="s">
        <v>47</v>
      </c>
      <c r="C9" s="54" t="s">
        <v>42</v>
      </c>
      <c r="D9" s="90">
        <v>2002</v>
      </c>
      <c r="E9" s="90">
        <v>2003</v>
      </c>
      <c r="F9" s="90">
        <v>2004</v>
      </c>
      <c r="G9" s="90">
        <v>2005</v>
      </c>
      <c r="H9" s="90">
        <v>2006</v>
      </c>
      <c r="I9" s="90">
        <v>2007</v>
      </c>
      <c r="J9" s="90">
        <v>2008</v>
      </c>
      <c r="K9" s="90">
        <v>2009</v>
      </c>
      <c r="L9" s="90">
        <v>2010</v>
      </c>
      <c r="M9" s="90">
        <v>2011</v>
      </c>
      <c r="N9" s="90">
        <v>2012</v>
      </c>
      <c r="O9" s="90">
        <v>2013</v>
      </c>
      <c r="P9" s="90">
        <v>2014</v>
      </c>
      <c r="Q9" s="90">
        <v>2015</v>
      </c>
      <c r="R9" s="90">
        <v>2016</v>
      </c>
      <c r="S9" s="90">
        <v>2017</v>
      </c>
      <c r="T9" s="90">
        <v>2018</v>
      </c>
      <c r="U9" s="90">
        <v>2019</v>
      </c>
      <c r="V9" s="90">
        <v>2020</v>
      </c>
      <c r="W9" s="161">
        <v>2021</v>
      </c>
      <c r="X9" s="163">
        <v>2022</v>
      </c>
    </row>
    <row r="10" spans="1:24" s="1" customFormat="1" ht="11.25" x14ac:dyDescent="0.2">
      <c r="B10" s="189" t="s">
        <v>48</v>
      </c>
      <c r="C10" s="86" t="s">
        <v>43</v>
      </c>
      <c r="D10" s="82">
        <v>0</v>
      </c>
      <c r="E10" s="82">
        <v>300</v>
      </c>
      <c r="F10" s="82">
        <v>0</v>
      </c>
      <c r="G10" s="83">
        <v>250</v>
      </c>
      <c r="H10" s="82">
        <v>250</v>
      </c>
      <c r="I10" s="82">
        <v>350</v>
      </c>
      <c r="J10" s="82">
        <v>180</v>
      </c>
      <c r="K10" s="82">
        <v>400</v>
      </c>
      <c r="L10" s="82">
        <v>220</v>
      </c>
      <c r="M10" s="82">
        <v>120</v>
      </c>
      <c r="N10" s="82">
        <v>0</v>
      </c>
      <c r="O10" s="82">
        <v>240</v>
      </c>
      <c r="P10" s="82">
        <v>200</v>
      </c>
      <c r="Q10" s="82">
        <v>0</v>
      </c>
      <c r="R10" s="82">
        <v>0</v>
      </c>
      <c r="S10" s="82">
        <v>300</v>
      </c>
      <c r="T10" s="82">
        <v>0</v>
      </c>
      <c r="U10" s="82">
        <v>200</v>
      </c>
      <c r="V10" s="82">
        <v>160</v>
      </c>
      <c r="W10" s="82">
        <v>0</v>
      </c>
      <c r="X10" s="82">
        <v>0</v>
      </c>
    </row>
    <row r="11" spans="1:24" s="1" customFormat="1" ht="11.25" x14ac:dyDescent="0.2">
      <c r="B11" s="187"/>
      <c r="C11" s="87" t="s">
        <v>44</v>
      </c>
      <c r="D11" s="74">
        <v>0</v>
      </c>
      <c r="E11" s="74">
        <v>0</v>
      </c>
      <c r="F11" s="74">
        <v>90</v>
      </c>
      <c r="G11" s="73">
        <v>0</v>
      </c>
      <c r="H11" s="74">
        <v>0</v>
      </c>
      <c r="I11" s="74">
        <v>0</v>
      </c>
      <c r="J11" s="74">
        <v>0</v>
      </c>
      <c r="K11" s="74">
        <v>0</v>
      </c>
      <c r="L11" s="74">
        <v>0</v>
      </c>
      <c r="M11" s="74">
        <v>0</v>
      </c>
      <c r="N11" s="74">
        <v>0</v>
      </c>
      <c r="O11" s="74">
        <v>0</v>
      </c>
      <c r="P11" s="74">
        <v>0</v>
      </c>
      <c r="Q11" s="74">
        <v>0</v>
      </c>
      <c r="R11" s="74">
        <v>0</v>
      </c>
      <c r="S11" s="74">
        <v>0</v>
      </c>
      <c r="T11" s="74">
        <v>0</v>
      </c>
      <c r="U11" s="74">
        <v>0</v>
      </c>
      <c r="V11" s="74">
        <v>0</v>
      </c>
      <c r="W11" s="74">
        <v>0</v>
      </c>
      <c r="X11" s="74">
        <v>0</v>
      </c>
    </row>
    <row r="12" spans="1:24" s="1" customFormat="1" ht="11.25" x14ac:dyDescent="0.2">
      <c r="B12" s="187"/>
      <c r="C12" s="87" t="s">
        <v>45</v>
      </c>
      <c r="D12" s="74">
        <v>0</v>
      </c>
      <c r="E12" s="74">
        <v>0</v>
      </c>
      <c r="F12" s="74">
        <v>140</v>
      </c>
      <c r="G12" s="73">
        <v>0</v>
      </c>
      <c r="H12" s="74">
        <v>0</v>
      </c>
      <c r="I12" s="74">
        <v>175</v>
      </c>
      <c r="J12" s="74">
        <v>460</v>
      </c>
      <c r="K12" s="74">
        <v>0</v>
      </c>
      <c r="L12" s="74">
        <v>0</v>
      </c>
      <c r="M12" s="74">
        <v>0</v>
      </c>
      <c r="N12" s="74">
        <v>0</v>
      </c>
      <c r="O12" s="74">
        <v>0</v>
      </c>
      <c r="P12" s="74">
        <v>0</v>
      </c>
      <c r="Q12" s="74">
        <v>0</v>
      </c>
      <c r="R12" s="74">
        <v>0</v>
      </c>
      <c r="S12" s="74">
        <v>0</v>
      </c>
      <c r="T12" s="74">
        <v>0</v>
      </c>
      <c r="U12" s="74">
        <v>0</v>
      </c>
      <c r="V12" s="74">
        <v>0</v>
      </c>
      <c r="W12" s="74">
        <v>0</v>
      </c>
      <c r="X12" s="74">
        <v>0</v>
      </c>
    </row>
    <row r="13" spans="1:24" s="1" customFormat="1" ht="11.25" x14ac:dyDescent="0.2">
      <c r="B13" s="187"/>
      <c r="C13" s="87" t="s">
        <v>46</v>
      </c>
      <c r="D13" s="74">
        <v>0</v>
      </c>
      <c r="E13" s="74">
        <v>800</v>
      </c>
      <c r="F13" s="74">
        <v>0</v>
      </c>
      <c r="G13" s="73">
        <v>0</v>
      </c>
      <c r="H13" s="74">
        <v>0</v>
      </c>
      <c r="I13" s="74">
        <v>0</v>
      </c>
      <c r="J13" s="74">
        <v>0</v>
      </c>
      <c r="K13" s="74">
        <v>0</v>
      </c>
      <c r="L13" s="74">
        <v>0</v>
      </c>
      <c r="M13" s="74">
        <v>0</v>
      </c>
      <c r="N13" s="74">
        <v>0</v>
      </c>
      <c r="O13" s="74">
        <v>300</v>
      </c>
      <c r="P13" s="74">
        <v>0</v>
      </c>
      <c r="Q13" s="74">
        <v>0</v>
      </c>
      <c r="R13" s="74">
        <v>350</v>
      </c>
      <c r="S13" s="74">
        <v>0</v>
      </c>
      <c r="T13" s="74">
        <v>0</v>
      </c>
      <c r="U13" s="74">
        <v>0</v>
      </c>
      <c r="V13" s="74">
        <v>0</v>
      </c>
      <c r="W13" s="74">
        <v>0</v>
      </c>
      <c r="X13" s="74">
        <v>0</v>
      </c>
    </row>
    <row r="14" spans="1:24" s="1" customFormat="1" ht="11.25" x14ac:dyDescent="0.2">
      <c r="B14" s="187"/>
      <c r="C14" s="87" t="s">
        <v>6</v>
      </c>
      <c r="D14" s="74" t="s">
        <v>72</v>
      </c>
      <c r="E14" s="74" t="s">
        <v>72</v>
      </c>
      <c r="F14" s="74" t="s">
        <v>72</v>
      </c>
      <c r="G14" s="74" t="s">
        <v>72</v>
      </c>
      <c r="H14" s="74" t="s">
        <v>72</v>
      </c>
      <c r="I14" s="74" t="s">
        <v>72</v>
      </c>
      <c r="J14" s="74" t="s">
        <v>72</v>
      </c>
      <c r="K14" s="74" t="s">
        <v>72</v>
      </c>
      <c r="L14" s="74" t="s">
        <v>72</v>
      </c>
      <c r="M14" s="74" t="s">
        <v>72</v>
      </c>
      <c r="N14" s="74" t="s">
        <v>72</v>
      </c>
      <c r="O14" s="74" t="s">
        <v>72</v>
      </c>
      <c r="P14" s="74" t="s">
        <v>72</v>
      </c>
      <c r="Q14" s="74" t="s">
        <v>72</v>
      </c>
      <c r="R14" s="74" t="s">
        <v>72</v>
      </c>
      <c r="S14" s="74">
        <v>0</v>
      </c>
      <c r="T14" s="74">
        <v>0</v>
      </c>
      <c r="U14" s="74">
        <v>0</v>
      </c>
      <c r="V14" s="74">
        <v>0</v>
      </c>
      <c r="W14" s="74">
        <v>0</v>
      </c>
      <c r="X14" s="74">
        <v>0</v>
      </c>
    </row>
    <row r="15" spans="1:24" s="1" customFormat="1" ht="1.5" customHeight="1" x14ac:dyDescent="0.2">
      <c r="B15" s="158"/>
      <c r="C15" s="88"/>
      <c r="D15" s="79"/>
      <c r="E15" s="79"/>
      <c r="F15" s="79"/>
      <c r="G15" s="80"/>
      <c r="H15" s="79"/>
      <c r="I15" s="79"/>
      <c r="J15" s="79"/>
      <c r="K15" s="79"/>
      <c r="L15" s="79"/>
      <c r="M15" s="79"/>
      <c r="N15" s="79"/>
      <c r="O15" s="79"/>
      <c r="P15" s="79"/>
      <c r="Q15" s="79"/>
      <c r="R15" s="79"/>
      <c r="S15" s="79"/>
      <c r="T15" s="79"/>
      <c r="U15" s="79"/>
      <c r="V15" s="79"/>
      <c r="W15" s="79"/>
      <c r="X15" s="79"/>
    </row>
    <row r="16" spans="1:24" s="1" customFormat="1" ht="11.25" x14ac:dyDescent="0.2">
      <c r="B16" s="187" t="s">
        <v>49</v>
      </c>
      <c r="C16" s="87" t="s">
        <v>43</v>
      </c>
      <c r="D16" s="74">
        <v>0</v>
      </c>
      <c r="E16" s="74">
        <v>70</v>
      </c>
      <c r="F16" s="74">
        <v>0</v>
      </c>
      <c r="G16" s="73">
        <v>250</v>
      </c>
      <c r="H16" s="74">
        <v>250</v>
      </c>
      <c r="I16" s="74">
        <v>230</v>
      </c>
      <c r="J16" s="74">
        <v>150</v>
      </c>
      <c r="K16" s="74">
        <v>240</v>
      </c>
      <c r="L16" s="74">
        <v>320</v>
      </c>
      <c r="M16" s="74">
        <v>560</v>
      </c>
      <c r="N16" s="74">
        <v>120</v>
      </c>
      <c r="O16" s="74">
        <v>0</v>
      </c>
      <c r="P16" s="74">
        <v>0</v>
      </c>
      <c r="Q16" s="74">
        <v>0</v>
      </c>
      <c r="R16" s="74">
        <v>200</v>
      </c>
      <c r="S16" s="74">
        <v>340</v>
      </c>
      <c r="T16" s="74">
        <v>0</v>
      </c>
      <c r="U16" s="74">
        <v>0</v>
      </c>
      <c r="V16" s="74">
        <v>240</v>
      </c>
      <c r="W16" s="74">
        <v>0</v>
      </c>
      <c r="X16" s="74">
        <v>0</v>
      </c>
    </row>
    <row r="17" spans="2:26" s="1" customFormat="1" ht="11.25" x14ac:dyDescent="0.2">
      <c r="B17" s="187"/>
      <c r="C17" s="87" t="s">
        <v>44</v>
      </c>
      <c r="D17" s="74">
        <v>0</v>
      </c>
      <c r="E17" s="74">
        <v>0</v>
      </c>
      <c r="F17" s="74">
        <v>0</v>
      </c>
      <c r="G17" s="73">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row>
    <row r="18" spans="2:26" s="1" customFormat="1" ht="11.25" x14ac:dyDescent="0.2">
      <c r="B18" s="187"/>
      <c r="C18" s="87" t="s">
        <v>65</v>
      </c>
      <c r="D18" s="74">
        <v>0</v>
      </c>
      <c r="E18" s="74">
        <v>120</v>
      </c>
      <c r="F18" s="74">
        <v>130</v>
      </c>
      <c r="G18" s="73">
        <v>0</v>
      </c>
      <c r="H18" s="74">
        <v>0</v>
      </c>
      <c r="I18" s="74">
        <v>110</v>
      </c>
      <c r="J18" s="74">
        <v>0</v>
      </c>
      <c r="K18" s="74">
        <v>0</v>
      </c>
      <c r="L18" s="74">
        <v>0</v>
      </c>
      <c r="M18" s="74">
        <v>0</v>
      </c>
      <c r="N18" s="74">
        <v>0</v>
      </c>
      <c r="O18" s="74">
        <v>0</v>
      </c>
      <c r="P18" s="74">
        <v>100</v>
      </c>
      <c r="Q18" s="74">
        <v>0</v>
      </c>
      <c r="R18" s="74">
        <v>0</v>
      </c>
      <c r="S18" s="74">
        <v>200</v>
      </c>
      <c r="T18" s="74">
        <v>0</v>
      </c>
      <c r="U18" s="74">
        <v>0</v>
      </c>
      <c r="V18" s="74">
        <v>0</v>
      </c>
      <c r="W18" s="74">
        <v>0</v>
      </c>
      <c r="X18" s="74">
        <v>0</v>
      </c>
    </row>
    <row r="19" spans="2:26" s="1" customFormat="1" ht="11.25" x14ac:dyDescent="0.2">
      <c r="B19" s="187"/>
      <c r="C19" s="87" t="s">
        <v>46</v>
      </c>
      <c r="D19" s="74">
        <v>0</v>
      </c>
      <c r="E19" s="74">
        <v>800</v>
      </c>
      <c r="F19" s="74">
        <v>0</v>
      </c>
      <c r="G19" s="73">
        <v>0</v>
      </c>
      <c r="H19" s="74">
        <v>0</v>
      </c>
      <c r="I19" s="74">
        <v>0</v>
      </c>
      <c r="J19" s="74">
        <v>480</v>
      </c>
      <c r="K19" s="74">
        <v>0</v>
      </c>
      <c r="L19" s="74">
        <v>450</v>
      </c>
      <c r="M19" s="74">
        <v>300</v>
      </c>
      <c r="N19" s="74">
        <v>0</v>
      </c>
      <c r="O19" s="74">
        <v>0</v>
      </c>
      <c r="P19" s="74">
        <v>0</v>
      </c>
      <c r="Q19" s="74">
        <v>0</v>
      </c>
      <c r="R19" s="74">
        <v>0</v>
      </c>
      <c r="S19" s="74">
        <v>300</v>
      </c>
      <c r="T19" s="74">
        <v>0</v>
      </c>
      <c r="U19" s="74">
        <v>0</v>
      </c>
      <c r="V19" s="74">
        <v>0</v>
      </c>
      <c r="W19" s="74">
        <v>0</v>
      </c>
      <c r="X19" s="74">
        <v>0</v>
      </c>
    </row>
    <row r="20" spans="2:26" s="1" customFormat="1" ht="11.25" x14ac:dyDescent="0.2">
      <c r="B20" s="187"/>
      <c r="C20" s="87" t="s">
        <v>6</v>
      </c>
      <c r="D20" s="74" t="s">
        <v>72</v>
      </c>
      <c r="E20" s="74" t="s">
        <v>72</v>
      </c>
      <c r="F20" s="74" t="s">
        <v>72</v>
      </c>
      <c r="G20" s="74" t="s">
        <v>72</v>
      </c>
      <c r="H20" s="74" t="s">
        <v>72</v>
      </c>
      <c r="I20" s="74" t="s">
        <v>72</v>
      </c>
      <c r="J20" s="74" t="s">
        <v>72</v>
      </c>
      <c r="K20" s="74" t="s">
        <v>72</v>
      </c>
      <c r="L20" s="74" t="s">
        <v>72</v>
      </c>
      <c r="M20" s="74" t="s">
        <v>72</v>
      </c>
      <c r="N20" s="74" t="s">
        <v>72</v>
      </c>
      <c r="O20" s="74" t="s">
        <v>72</v>
      </c>
      <c r="P20" s="74" t="s">
        <v>72</v>
      </c>
      <c r="Q20" s="74" t="s">
        <v>72</v>
      </c>
      <c r="R20" s="74" t="s">
        <v>72</v>
      </c>
      <c r="S20" s="74">
        <v>150</v>
      </c>
      <c r="T20" s="74">
        <v>0</v>
      </c>
      <c r="U20" s="74">
        <v>200</v>
      </c>
      <c r="V20" s="74">
        <v>0</v>
      </c>
      <c r="W20" s="74">
        <v>0</v>
      </c>
      <c r="X20" s="74">
        <v>0</v>
      </c>
    </row>
    <row r="21" spans="2:26" s="1" customFormat="1" ht="1.5" customHeight="1" x14ac:dyDescent="0.2">
      <c r="B21" s="158"/>
      <c r="C21" s="88"/>
      <c r="D21" s="79"/>
      <c r="E21" s="79"/>
      <c r="F21" s="79"/>
      <c r="G21" s="80"/>
      <c r="H21" s="79"/>
      <c r="I21" s="79"/>
      <c r="J21" s="79"/>
      <c r="K21" s="79"/>
      <c r="L21" s="79"/>
      <c r="M21" s="79"/>
      <c r="N21" s="79"/>
      <c r="O21" s="79"/>
      <c r="P21" s="79"/>
      <c r="Q21" s="79"/>
      <c r="R21" s="79"/>
      <c r="S21" s="79"/>
      <c r="T21" s="79"/>
      <c r="U21" s="79"/>
      <c r="V21" s="79"/>
      <c r="W21" s="79"/>
      <c r="X21" s="79"/>
    </row>
    <row r="22" spans="2:26" s="1" customFormat="1" ht="11.25" x14ac:dyDescent="0.2">
      <c r="B22" s="187" t="s">
        <v>50</v>
      </c>
      <c r="C22" s="87" t="s">
        <v>43</v>
      </c>
      <c r="D22" s="74">
        <v>0</v>
      </c>
      <c r="E22" s="74">
        <v>340</v>
      </c>
      <c r="F22" s="74">
        <v>412</v>
      </c>
      <c r="G22" s="73">
        <v>0</v>
      </c>
      <c r="H22" s="74">
        <v>0</v>
      </c>
      <c r="I22" s="74">
        <v>720</v>
      </c>
      <c r="J22" s="74">
        <v>660</v>
      </c>
      <c r="K22" s="74">
        <v>574</v>
      </c>
      <c r="L22" s="74">
        <v>630</v>
      </c>
      <c r="M22" s="74">
        <v>700</v>
      </c>
      <c r="N22" s="74">
        <v>0</v>
      </c>
      <c r="O22" s="74">
        <v>0</v>
      </c>
      <c r="P22" s="74">
        <v>200</v>
      </c>
      <c r="Q22" s="74">
        <v>300</v>
      </c>
      <c r="R22" s="74">
        <v>0</v>
      </c>
      <c r="S22" s="74">
        <v>200</v>
      </c>
      <c r="T22" s="74">
        <v>200</v>
      </c>
      <c r="U22" s="74">
        <v>80</v>
      </c>
      <c r="V22" s="74">
        <v>0</v>
      </c>
      <c r="W22" s="74">
        <v>0</v>
      </c>
      <c r="X22" s="74">
        <v>0</v>
      </c>
    </row>
    <row r="23" spans="2:26" s="1" customFormat="1" ht="11.25" x14ac:dyDescent="0.2">
      <c r="B23" s="187"/>
      <c r="C23" s="87" t="s">
        <v>44</v>
      </c>
      <c r="D23" s="74">
        <v>0</v>
      </c>
      <c r="E23" s="74">
        <v>0</v>
      </c>
      <c r="F23" s="74">
        <v>0</v>
      </c>
      <c r="G23" s="73">
        <v>0</v>
      </c>
      <c r="H23" s="74">
        <v>0</v>
      </c>
      <c r="I23" s="74">
        <v>0</v>
      </c>
      <c r="J23" s="74">
        <v>0</v>
      </c>
      <c r="K23" s="74">
        <v>0</v>
      </c>
      <c r="L23" s="74">
        <v>0</v>
      </c>
      <c r="M23" s="74">
        <v>0</v>
      </c>
      <c r="N23" s="74">
        <v>0</v>
      </c>
      <c r="O23" s="74">
        <v>0</v>
      </c>
      <c r="P23" s="74">
        <v>0</v>
      </c>
      <c r="Q23" s="74">
        <v>80</v>
      </c>
      <c r="R23" s="74">
        <v>0</v>
      </c>
      <c r="S23" s="74">
        <v>0</v>
      </c>
      <c r="T23" s="74">
        <v>0</v>
      </c>
      <c r="U23" s="74">
        <v>0</v>
      </c>
      <c r="V23" s="74">
        <v>0</v>
      </c>
      <c r="W23" s="74">
        <v>0</v>
      </c>
      <c r="X23" s="74">
        <v>0</v>
      </c>
      <c r="Z23" s="165"/>
    </row>
    <row r="24" spans="2:26" s="1" customFormat="1" ht="11.25" x14ac:dyDescent="0.2">
      <c r="B24" s="187"/>
      <c r="C24" s="87" t="s">
        <v>65</v>
      </c>
      <c r="D24" s="74">
        <v>0</v>
      </c>
      <c r="E24" s="74">
        <v>60</v>
      </c>
      <c r="F24" s="74">
        <v>0</v>
      </c>
      <c r="G24" s="73">
        <v>0</v>
      </c>
      <c r="H24" s="74">
        <v>0</v>
      </c>
      <c r="I24" s="74">
        <v>0</v>
      </c>
      <c r="J24" s="74">
        <v>0</v>
      </c>
      <c r="K24" s="74">
        <v>0</v>
      </c>
      <c r="L24" s="74">
        <v>0</v>
      </c>
      <c r="M24" s="74">
        <v>0</v>
      </c>
      <c r="N24" s="74">
        <v>0</v>
      </c>
      <c r="O24" s="74">
        <v>0</v>
      </c>
      <c r="P24" s="74">
        <v>0</v>
      </c>
      <c r="Q24" s="74">
        <v>0</v>
      </c>
      <c r="R24" s="74">
        <v>50</v>
      </c>
      <c r="S24" s="74">
        <v>0</v>
      </c>
      <c r="T24" s="74">
        <v>0</v>
      </c>
      <c r="U24" s="74">
        <v>0</v>
      </c>
      <c r="V24" s="74">
        <v>0</v>
      </c>
      <c r="W24" s="74">
        <v>0</v>
      </c>
      <c r="X24" s="74">
        <v>0</v>
      </c>
    </row>
    <row r="25" spans="2:26" s="1" customFormat="1" ht="11.25" x14ac:dyDescent="0.2">
      <c r="B25" s="187"/>
      <c r="C25" s="87" t="s">
        <v>46</v>
      </c>
      <c r="D25" s="74">
        <v>0</v>
      </c>
      <c r="E25" s="74">
        <v>0</v>
      </c>
      <c r="F25" s="74">
        <v>0</v>
      </c>
      <c r="G25" s="73">
        <v>0</v>
      </c>
      <c r="H25" s="74">
        <v>0</v>
      </c>
      <c r="I25" s="74">
        <v>0</v>
      </c>
      <c r="J25" s="74">
        <v>0</v>
      </c>
      <c r="K25" s="74">
        <v>0</v>
      </c>
      <c r="L25" s="74">
        <v>0</v>
      </c>
      <c r="M25" s="74">
        <v>350</v>
      </c>
      <c r="N25" s="74">
        <v>0</v>
      </c>
      <c r="O25" s="74">
        <v>380</v>
      </c>
      <c r="P25" s="74">
        <v>0</v>
      </c>
      <c r="Q25" s="74">
        <v>0</v>
      </c>
      <c r="R25" s="74">
        <v>50</v>
      </c>
      <c r="S25" s="74">
        <v>700</v>
      </c>
      <c r="T25" s="74">
        <v>1700</v>
      </c>
      <c r="U25" s="74">
        <v>800</v>
      </c>
      <c r="V25" s="74">
        <v>0</v>
      </c>
      <c r="W25" s="74">
        <v>1600</v>
      </c>
      <c r="X25" s="74">
        <v>0</v>
      </c>
    </row>
    <row r="26" spans="2:26" s="1" customFormat="1" ht="11.25" x14ac:dyDescent="0.2">
      <c r="B26" s="187"/>
      <c r="C26" s="87" t="s">
        <v>6</v>
      </c>
      <c r="D26" s="74" t="s">
        <v>72</v>
      </c>
      <c r="E26" s="74" t="s">
        <v>72</v>
      </c>
      <c r="F26" s="74" t="s">
        <v>72</v>
      </c>
      <c r="G26" s="74" t="s">
        <v>72</v>
      </c>
      <c r="H26" s="74" t="s">
        <v>72</v>
      </c>
      <c r="I26" s="74" t="s">
        <v>72</v>
      </c>
      <c r="J26" s="74" t="s">
        <v>72</v>
      </c>
      <c r="K26" s="74" t="s">
        <v>72</v>
      </c>
      <c r="L26" s="74" t="s">
        <v>72</v>
      </c>
      <c r="M26" s="74" t="s">
        <v>72</v>
      </c>
      <c r="N26" s="74" t="s">
        <v>72</v>
      </c>
      <c r="O26" s="74" t="s">
        <v>72</v>
      </c>
      <c r="P26" s="74" t="s">
        <v>72</v>
      </c>
      <c r="Q26" s="74" t="s">
        <v>72</v>
      </c>
      <c r="R26" s="74" t="s">
        <v>72</v>
      </c>
      <c r="S26" s="74">
        <v>0</v>
      </c>
      <c r="T26" s="74">
        <v>0</v>
      </c>
      <c r="U26" s="74">
        <v>0</v>
      </c>
      <c r="V26" s="74">
        <v>0</v>
      </c>
      <c r="W26" s="74">
        <v>0</v>
      </c>
      <c r="X26" s="74">
        <v>0</v>
      </c>
    </row>
    <row r="27" spans="2:26" s="1" customFormat="1" ht="1.5" customHeight="1" x14ac:dyDescent="0.2">
      <c r="B27" s="158"/>
      <c r="C27" s="88"/>
      <c r="D27" s="79"/>
      <c r="E27" s="79"/>
      <c r="F27" s="79"/>
      <c r="G27" s="80"/>
      <c r="H27" s="79"/>
      <c r="I27" s="79"/>
      <c r="J27" s="79"/>
      <c r="K27" s="79"/>
      <c r="L27" s="79"/>
      <c r="M27" s="79"/>
      <c r="N27" s="79"/>
      <c r="O27" s="79"/>
      <c r="P27" s="79"/>
      <c r="Q27" s="79"/>
      <c r="R27" s="79"/>
      <c r="S27" s="79"/>
      <c r="T27" s="79"/>
      <c r="U27" s="79"/>
      <c r="V27" s="79"/>
      <c r="W27" s="79"/>
      <c r="X27" s="79"/>
    </row>
    <row r="28" spans="2:26" s="1" customFormat="1" ht="11.25" x14ac:dyDescent="0.2">
      <c r="B28" s="187" t="s">
        <v>51</v>
      </c>
      <c r="C28" s="87" t="s">
        <v>43</v>
      </c>
      <c r="D28" s="74">
        <v>0</v>
      </c>
      <c r="E28" s="74">
        <v>200</v>
      </c>
      <c r="F28" s="74">
        <v>1030</v>
      </c>
      <c r="G28" s="73">
        <v>0</v>
      </c>
      <c r="H28" s="74">
        <v>0</v>
      </c>
      <c r="I28" s="74">
        <v>370</v>
      </c>
      <c r="J28" s="74">
        <v>0</v>
      </c>
      <c r="K28" s="74">
        <v>250</v>
      </c>
      <c r="L28" s="74">
        <v>420</v>
      </c>
      <c r="M28" s="74">
        <v>390</v>
      </c>
      <c r="N28" s="74">
        <v>0</v>
      </c>
      <c r="O28" s="74">
        <v>0</v>
      </c>
      <c r="P28" s="74">
        <v>0</v>
      </c>
      <c r="Q28" s="74">
        <v>0</v>
      </c>
      <c r="R28" s="74">
        <v>300</v>
      </c>
      <c r="S28" s="74">
        <v>250</v>
      </c>
      <c r="T28" s="74">
        <v>0</v>
      </c>
      <c r="U28" s="74">
        <v>240</v>
      </c>
      <c r="V28" s="74">
        <v>0</v>
      </c>
      <c r="W28" s="74">
        <v>0</v>
      </c>
      <c r="X28" s="74">
        <v>0</v>
      </c>
    </row>
    <row r="29" spans="2:26" s="1" customFormat="1" ht="11.25" x14ac:dyDescent="0.2">
      <c r="B29" s="187"/>
      <c r="C29" s="87" t="s">
        <v>44</v>
      </c>
      <c r="D29" s="74">
        <v>0</v>
      </c>
      <c r="E29" s="74">
        <v>0</v>
      </c>
      <c r="F29" s="74">
        <v>0</v>
      </c>
      <c r="G29" s="73">
        <v>0</v>
      </c>
      <c r="H29" s="74">
        <v>0</v>
      </c>
      <c r="I29" s="74">
        <v>0</v>
      </c>
      <c r="J29" s="74">
        <v>0</v>
      </c>
      <c r="K29" s="74">
        <v>0</v>
      </c>
      <c r="L29" s="74">
        <v>0</v>
      </c>
      <c r="M29" s="74">
        <v>0</v>
      </c>
      <c r="N29" s="74">
        <v>0</v>
      </c>
      <c r="O29" s="74">
        <v>0</v>
      </c>
      <c r="P29" s="74">
        <v>0</v>
      </c>
      <c r="Q29" s="74">
        <v>0</v>
      </c>
      <c r="R29" s="74">
        <v>0</v>
      </c>
      <c r="S29" s="74">
        <v>0</v>
      </c>
      <c r="T29" s="74">
        <v>0</v>
      </c>
      <c r="U29" s="74">
        <v>0</v>
      </c>
      <c r="V29" s="74">
        <v>0</v>
      </c>
      <c r="W29" s="74">
        <v>0</v>
      </c>
      <c r="X29" s="74">
        <v>0</v>
      </c>
    </row>
    <row r="30" spans="2:26" s="1" customFormat="1" ht="11.25" x14ac:dyDescent="0.2">
      <c r="B30" s="187"/>
      <c r="C30" s="87" t="s">
        <v>45</v>
      </c>
      <c r="D30" s="74">
        <v>0</v>
      </c>
      <c r="E30" s="74">
        <v>60</v>
      </c>
      <c r="F30" s="74">
        <v>545</v>
      </c>
      <c r="G30" s="73">
        <v>0</v>
      </c>
      <c r="H30" s="74">
        <v>0</v>
      </c>
      <c r="I30" s="74">
        <v>230</v>
      </c>
      <c r="J30" s="74">
        <v>0</v>
      </c>
      <c r="K30" s="74">
        <v>0</v>
      </c>
      <c r="L30" s="74">
        <v>0</v>
      </c>
      <c r="M30" s="74">
        <v>0</v>
      </c>
      <c r="N30" s="74">
        <v>0</v>
      </c>
      <c r="O30" s="74">
        <v>0</v>
      </c>
      <c r="P30" s="74">
        <v>0</v>
      </c>
      <c r="Q30" s="74">
        <v>0</v>
      </c>
      <c r="R30" s="74">
        <v>0</v>
      </c>
      <c r="S30" s="74">
        <v>0</v>
      </c>
      <c r="T30" s="74">
        <v>0</v>
      </c>
      <c r="U30" s="74">
        <v>0</v>
      </c>
      <c r="V30" s="74">
        <v>0</v>
      </c>
      <c r="W30" s="74">
        <v>0</v>
      </c>
      <c r="X30" s="74">
        <v>0</v>
      </c>
    </row>
    <row r="31" spans="2:26" s="1" customFormat="1" ht="11.25" x14ac:dyDescent="0.2">
      <c r="B31" s="187"/>
      <c r="C31" s="87" t="s">
        <v>46</v>
      </c>
      <c r="D31" s="74">
        <v>0</v>
      </c>
      <c r="E31" s="74">
        <v>0</v>
      </c>
      <c r="F31" s="74">
        <v>0</v>
      </c>
      <c r="G31" s="73">
        <v>0</v>
      </c>
      <c r="H31" s="74">
        <v>0</v>
      </c>
      <c r="I31" s="74">
        <v>0</v>
      </c>
      <c r="J31" s="74">
        <v>0</v>
      </c>
      <c r="K31" s="74">
        <v>0</v>
      </c>
      <c r="L31" s="74">
        <v>1160</v>
      </c>
      <c r="M31" s="74">
        <v>500</v>
      </c>
      <c r="N31" s="74">
        <v>600</v>
      </c>
      <c r="O31" s="74">
        <v>580</v>
      </c>
      <c r="P31" s="74">
        <v>300</v>
      </c>
      <c r="Q31" s="74">
        <v>600</v>
      </c>
      <c r="R31" s="74">
        <v>0</v>
      </c>
      <c r="S31" s="74">
        <v>1500</v>
      </c>
      <c r="T31" s="74">
        <v>0</v>
      </c>
      <c r="U31" s="74">
        <v>800</v>
      </c>
      <c r="V31" s="74">
        <v>0</v>
      </c>
      <c r="W31" s="74">
        <v>700</v>
      </c>
      <c r="X31" s="74">
        <v>600</v>
      </c>
    </row>
    <row r="32" spans="2:26" s="1" customFormat="1" ht="11.25" x14ac:dyDescent="0.2">
      <c r="B32" s="187"/>
      <c r="C32" s="87" t="s">
        <v>6</v>
      </c>
      <c r="D32" s="74" t="s">
        <v>72</v>
      </c>
      <c r="E32" s="74" t="s">
        <v>72</v>
      </c>
      <c r="F32" s="74" t="s">
        <v>72</v>
      </c>
      <c r="G32" s="74" t="s">
        <v>72</v>
      </c>
      <c r="H32" s="74" t="s">
        <v>72</v>
      </c>
      <c r="I32" s="74" t="s">
        <v>72</v>
      </c>
      <c r="J32" s="74" t="s">
        <v>72</v>
      </c>
      <c r="K32" s="74" t="s">
        <v>72</v>
      </c>
      <c r="L32" s="74" t="s">
        <v>72</v>
      </c>
      <c r="M32" s="74" t="s">
        <v>72</v>
      </c>
      <c r="N32" s="74" t="s">
        <v>72</v>
      </c>
      <c r="O32" s="74" t="s">
        <v>72</v>
      </c>
      <c r="P32" s="74" t="s">
        <v>72</v>
      </c>
      <c r="Q32" s="74" t="s">
        <v>72</v>
      </c>
      <c r="R32" s="74" t="s">
        <v>72</v>
      </c>
      <c r="S32" s="74">
        <v>0</v>
      </c>
      <c r="T32" s="74">
        <v>0</v>
      </c>
      <c r="U32" s="74">
        <v>0</v>
      </c>
      <c r="V32" s="74">
        <v>0</v>
      </c>
      <c r="W32" s="74">
        <v>0</v>
      </c>
      <c r="X32" s="74">
        <v>0</v>
      </c>
    </row>
    <row r="33" spans="2:24" s="1" customFormat="1" ht="1.5" customHeight="1" x14ac:dyDescent="0.2">
      <c r="B33" s="158"/>
      <c r="C33" s="88"/>
      <c r="D33" s="79"/>
      <c r="E33" s="79"/>
      <c r="F33" s="79"/>
      <c r="G33" s="80"/>
      <c r="H33" s="79"/>
      <c r="I33" s="79"/>
      <c r="J33" s="79"/>
      <c r="K33" s="79"/>
      <c r="L33" s="79"/>
      <c r="M33" s="79"/>
      <c r="N33" s="79"/>
      <c r="O33" s="79"/>
      <c r="P33" s="79"/>
      <c r="Q33" s="79"/>
      <c r="R33" s="79"/>
      <c r="S33" s="79"/>
      <c r="T33" s="79"/>
      <c r="U33" s="79"/>
      <c r="V33" s="79"/>
      <c r="W33" s="79"/>
      <c r="X33" s="79"/>
    </row>
    <row r="34" spans="2:24" s="1" customFormat="1" ht="11.25" x14ac:dyDescent="0.2">
      <c r="B34" s="187" t="s">
        <v>52</v>
      </c>
      <c r="C34" s="87" t="s">
        <v>43</v>
      </c>
      <c r="D34" s="74">
        <v>0</v>
      </c>
      <c r="E34" s="74">
        <v>240</v>
      </c>
      <c r="F34" s="74">
        <v>0</v>
      </c>
      <c r="G34" s="73">
        <v>160</v>
      </c>
      <c r="H34" s="74">
        <v>160</v>
      </c>
      <c r="I34" s="74">
        <v>450</v>
      </c>
      <c r="J34" s="74">
        <v>670</v>
      </c>
      <c r="K34" s="74">
        <v>755</v>
      </c>
      <c r="L34" s="74">
        <v>180</v>
      </c>
      <c r="M34" s="74">
        <v>100</v>
      </c>
      <c r="N34" s="74">
        <v>0</v>
      </c>
      <c r="O34" s="74">
        <v>0</v>
      </c>
      <c r="P34" s="74">
        <v>140</v>
      </c>
      <c r="Q34" s="74">
        <v>0</v>
      </c>
      <c r="R34" s="74">
        <v>200</v>
      </c>
      <c r="S34" s="74">
        <v>300</v>
      </c>
      <c r="T34" s="74">
        <v>0</v>
      </c>
      <c r="U34" s="74">
        <v>320</v>
      </c>
      <c r="V34" s="74">
        <v>100</v>
      </c>
      <c r="W34" s="74">
        <v>0</v>
      </c>
      <c r="X34" s="74">
        <v>0</v>
      </c>
    </row>
    <row r="35" spans="2:24" s="1" customFormat="1" ht="11.25" x14ac:dyDescent="0.2">
      <c r="B35" s="187"/>
      <c r="C35" s="87" t="s">
        <v>44</v>
      </c>
      <c r="D35" s="74">
        <v>0</v>
      </c>
      <c r="E35" s="74">
        <v>0</v>
      </c>
      <c r="F35" s="74">
        <v>0</v>
      </c>
      <c r="G35" s="73">
        <v>0</v>
      </c>
      <c r="H35" s="74">
        <v>0</v>
      </c>
      <c r="I35" s="74">
        <v>0</v>
      </c>
      <c r="J35" s="74">
        <v>0</v>
      </c>
      <c r="K35" s="74">
        <v>0</v>
      </c>
      <c r="L35" s="74">
        <v>0</v>
      </c>
      <c r="M35" s="74">
        <v>0</v>
      </c>
      <c r="N35" s="74">
        <v>0</v>
      </c>
      <c r="O35" s="74">
        <v>0</v>
      </c>
      <c r="P35" s="74">
        <v>0</v>
      </c>
      <c r="Q35" s="74">
        <v>0</v>
      </c>
      <c r="R35" s="74">
        <v>0</v>
      </c>
      <c r="S35" s="74">
        <v>0</v>
      </c>
      <c r="T35" s="74">
        <v>0</v>
      </c>
      <c r="U35" s="74">
        <v>0</v>
      </c>
      <c r="V35" s="74">
        <v>0</v>
      </c>
      <c r="W35" s="74">
        <v>0</v>
      </c>
      <c r="X35" s="74">
        <v>150</v>
      </c>
    </row>
    <row r="36" spans="2:24" s="1" customFormat="1" ht="11.25" x14ac:dyDescent="0.2">
      <c r="B36" s="187"/>
      <c r="C36" s="87" t="s">
        <v>65</v>
      </c>
      <c r="D36" s="74">
        <v>0</v>
      </c>
      <c r="E36" s="74">
        <v>0</v>
      </c>
      <c r="F36" s="74">
        <v>280</v>
      </c>
      <c r="G36" s="73">
        <v>0</v>
      </c>
      <c r="H36" s="74">
        <v>0</v>
      </c>
      <c r="I36" s="74">
        <v>0</v>
      </c>
      <c r="J36" s="74">
        <v>0</v>
      </c>
      <c r="K36" s="74">
        <v>0</v>
      </c>
      <c r="L36" s="74">
        <v>0</v>
      </c>
      <c r="M36" s="74">
        <v>180</v>
      </c>
      <c r="N36" s="74">
        <v>80</v>
      </c>
      <c r="O36" s="74">
        <v>0</v>
      </c>
      <c r="P36" s="74">
        <v>0</v>
      </c>
      <c r="Q36" s="74">
        <v>0</v>
      </c>
      <c r="R36" s="74">
        <v>0</v>
      </c>
      <c r="S36" s="74">
        <v>0</v>
      </c>
      <c r="T36" s="74">
        <v>0</v>
      </c>
      <c r="U36" s="74">
        <v>0</v>
      </c>
      <c r="V36" s="74">
        <v>0</v>
      </c>
      <c r="W36" s="74">
        <v>200</v>
      </c>
      <c r="X36" s="74">
        <v>0</v>
      </c>
    </row>
    <row r="37" spans="2:24" s="1" customFormat="1" ht="11.25" x14ac:dyDescent="0.2">
      <c r="B37" s="187"/>
      <c r="C37" s="87" t="s">
        <v>46</v>
      </c>
      <c r="D37" s="74">
        <v>0</v>
      </c>
      <c r="E37" s="74">
        <v>550</v>
      </c>
      <c r="F37" s="74">
        <v>0</v>
      </c>
      <c r="G37" s="73">
        <v>0</v>
      </c>
      <c r="H37" s="74">
        <v>0</v>
      </c>
      <c r="I37" s="74">
        <v>0</v>
      </c>
      <c r="J37" s="74">
        <v>0</v>
      </c>
      <c r="K37" s="74">
        <v>0</v>
      </c>
      <c r="L37" s="74">
        <v>0</v>
      </c>
      <c r="M37" s="74">
        <v>0</v>
      </c>
      <c r="N37" s="74">
        <v>0</v>
      </c>
      <c r="O37" s="74">
        <v>300</v>
      </c>
      <c r="P37" s="74">
        <v>280</v>
      </c>
      <c r="Q37" s="74">
        <v>0</v>
      </c>
      <c r="R37" s="74">
        <v>0</v>
      </c>
      <c r="S37" s="74">
        <v>800</v>
      </c>
      <c r="T37" s="74">
        <v>0</v>
      </c>
      <c r="U37" s="74">
        <v>0</v>
      </c>
      <c r="V37" s="74">
        <v>800</v>
      </c>
      <c r="W37" s="74">
        <v>0</v>
      </c>
      <c r="X37" s="74">
        <v>400</v>
      </c>
    </row>
    <row r="38" spans="2:24" s="1" customFormat="1" ht="11.25" x14ac:dyDescent="0.2">
      <c r="B38" s="187"/>
      <c r="C38" s="87" t="s">
        <v>6</v>
      </c>
      <c r="D38" s="74" t="s">
        <v>72</v>
      </c>
      <c r="E38" s="74" t="s">
        <v>72</v>
      </c>
      <c r="F38" s="74" t="s">
        <v>72</v>
      </c>
      <c r="G38" s="74" t="s">
        <v>72</v>
      </c>
      <c r="H38" s="74" t="s">
        <v>72</v>
      </c>
      <c r="I38" s="74" t="s">
        <v>72</v>
      </c>
      <c r="J38" s="74" t="s">
        <v>72</v>
      </c>
      <c r="K38" s="74" t="s">
        <v>72</v>
      </c>
      <c r="L38" s="74" t="s">
        <v>72</v>
      </c>
      <c r="M38" s="74" t="s">
        <v>72</v>
      </c>
      <c r="N38" s="74" t="s">
        <v>72</v>
      </c>
      <c r="O38" s="74" t="s">
        <v>72</v>
      </c>
      <c r="P38" s="74" t="s">
        <v>72</v>
      </c>
      <c r="Q38" s="74" t="s">
        <v>72</v>
      </c>
      <c r="R38" s="74" t="s">
        <v>72</v>
      </c>
      <c r="S38" s="74">
        <v>900</v>
      </c>
      <c r="T38" s="74">
        <v>100</v>
      </c>
      <c r="U38" s="74">
        <v>0</v>
      </c>
      <c r="V38" s="74">
        <v>0</v>
      </c>
      <c r="W38" s="74">
        <v>0</v>
      </c>
      <c r="X38" s="74">
        <v>0</v>
      </c>
    </row>
    <row r="39" spans="2:24" s="1" customFormat="1" ht="1.5" customHeight="1" x14ac:dyDescent="0.2">
      <c r="B39" s="158"/>
      <c r="C39" s="88"/>
      <c r="D39" s="79"/>
      <c r="E39" s="79"/>
      <c r="F39" s="79"/>
      <c r="G39" s="80"/>
      <c r="H39" s="79"/>
      <c r="I39" s="79"/>
      <c r="J39" s="79"/>
      <c r="K39" s="79"/>
      <c r="L39" s="79"/>
      <c r="M39" s="79"/>
      <c r="N39" s="79"/>
      <c r="O39" s="79"/>
      <c r="P39" s="79"/>
      <c r="Q39" s="79"/>
      <c r="R39" s="79"/>
      <c r="S39" s="79"/>
      <c r="T39" s="79"/>
      <c r="U39" s="79"/>
      <c r="V39" s="79"/>
      <c r="W39" s="79"/>
      <c r="X39" s="79"/>
    </row>
    <row r="40" spans="2:24" s="1" customFormat="1" ht="11.25" x14ac:dyDescent="0.2">
      <c r="B40" s="187" t="s">
        <v>53</v>
      </c>
      <c r="C40" s="87" t="s">
        <v>43</v>
      </c>
      <c r="D40" s="74">
        <v>500</v>
      </c>
      <c r="E40" s="74">
        <v>385</v>
      </c>
      <c r="F40" s="74">
        <v>330</v>
      </c>
      <c r="G40" s="73">
        <v>180</v>
      </c>
      <c r="H40" s="74">
        <v>180</v>
      </c>
      <c r="I40" s="74">
        <v>0</v>
      </c>
      <c r="J40" s="74">
        <v>530</v>
      </c>
      <c r="K40" s="74">
        <v>180</v>
      </c>
      <c r="L40" s="74">
        <v>0</v>
      </c>
      <c r="M40" s="74">
        <v>0</v>
      </c>
      <c r="N40" s="74">
        <v>0</v>
      </c>
      <c r="O40" s="74">
        <v>300</v>
      </c>
      <c r="P40" s="74">
        <v>150</v>
      </c>
      <c r="Q40" s="74">
        <v>0</v>
      </c>
      <c r="R40" s="74">
        <v>250</v>
      </c>
      <c r="S40" s="74">
        <v>0</v>
      </c>
      <c r="T40" s="74">
        <v>0</v>
      </c>
      <c r="U40" s="74">
        <v>240</v>
      </c>
      <c r="V40" s="74">
        <v>0</v>
      </c>
      <c r="W40" s="74">
        <v>0</v>
      </c>
      <c r="X40" s="74">
        <v>0</v>
      </c>
    </row>
    <row r="41" spans="2:24" s="1" customFormat="1" ht="11.25" x14ac:dyDescent="0.2">
      <c r="B41" s="187"/>
      <c r="C41" s="87" t="s">
        <v>44</v>
      </c>
      <c r="D41" s="74">
        <v>0</v>
      </c>
      <c r="E41" s="74">
        <v>0</v>
      </c>
      <c r="F41" s="74">
        <v>72</v>
      </c>
      <c r="G41" s="73">
        <v>0</v>
      </c>
      <c r="H41" s="74">
        <v>0</v>
      </c>
      <c r="I41" s="74">
        <v>0</v>
      </c>
      <c r="J41" s="74">
        <v>0</v>
      </c>
      <c r="K41" s="74">
        <v>0</v>
      </c>
      <c r="L41" s="74">
        <v>0</v>
      </c>
      <c r="M41" s="74">
        <v>0</v>
      </c>
      <c r="N41" s="74">
        <v>0</v>
      </c>
      <c r="O41" s="74">
        <v>80</v>
      </c>
      <c r="P41" s="74">
        <v>0</v>
      </c>
      <c r="Q41" s="74">
        <v>0</v>
      </c>
      <c r="R41" s="74">
        <v>0</v>
      </c>
      <c r="S41" s="74">
        <v>0</v>
      </c>
      <c r="T41" s="74">
        <v>0</v>
      </c>
      <c r="U41" s="74">
        <v>0</v>
      </c>
      <c r="V41" s="74">
        <v>0</v>
      </c>
      <c r="W41" s="74">
        <v>0</v>
      </c>
      <c r="X41" s="74">
        <v>150</v>
      </c>
    </row>
    <row r="42" spans="2:24" s="1" customFormat="1" ht="11.25" x14ac:dyDescent="0.2">
      <c r="B42" s="187"/>
      <c r="C42" s="87" t="s">
        <v>65</v>
      </c>
      <c r="D42" s="74">
        <v>104</v>
      </c>
      <c r="E42" s="74">
        <v>155</v>
      </c>
      <c r="F42" s="74">
        <v>80</v>
      </c>
      <c r="G42" s="73">
        <v>175</v>
      </c>
      <c r="H42" s="74">
        <v>175</v>
      </c>
      <c r="I42" s="74">
        <v>0</v>
      </c>
      <c r="J42" s="74">
        <v>380</v>
      </c>
      <c r="K42" s="74">
        <v>0</v>
      </c>
      <c r="L42" s="74">
        <v>0</v>
      </c>
      <c r="M42" s="74">
        <v>0</v>
      </c>
      <c r="N42" s="74">
        <v>0</v>
      </c>
      <c r="O42" s="74">
        <v>0</v>
      </c>
      <c r="P42" s="74">
        <v>0</v>
      </c>
      <c r="Q42" s="74">
        <v>0</v>
      </c>
      <c r="R42" s="74">
        <v>0</v>
      </c>
      <c r="S42" s="74">
        <v>0</v>
      </c>
      <c r="T42" s="74">
        <v>0</v>
      </c>
      <c r="U42" s="74">
        <v>0</v>
      </c>
      <c r="V42" s="74">
        <v>0</v>
      </c>
      <c r="W42" s="74">
        <v>0</v>
      </c>
      <c r="X42" s="74">
        <v>0</v>
      </c>
    </row>
    <row r="43" spans="2:24" s="1" customFormat="1" ht="11.25" x14ac:dyDescent="0.2">
      <c r="B43" s="187"/>
      <c r="C43" s="87" t="s">
        <v>46</v>
      </c>
      <c r="D43" s="74">
        <v>0</v>
      </c>
      <c r="E43" s="74">
        <v>0</v>
      </c>
      <c r="F43" s="74">
        <v>0</v>
      </c>
      <c r="G43" s="73">
        <v>0</v>
      </c>
      <c r="H43" s="74">
        <v>0</v>
      </c>
      <c r="I43" s="74">
        <v>400</v>
      </c>
      <c r="J43" s="74">
        <v>0</v>
      </c>
      <c r="K43" s="74">
        <v>0</v>
      </c>
      <c r="L43" s="74">
        <v>0</v>
      </c>
      <c r="M43" s="74">
        <v>0</v>
      </c>
      <c r="N43" s="74">
        <v>0</v>
      </c>
      <c r="O43" s="74">
        <v>600</v>
      </c>
      <c r="P43" s="74">
        <v>600</v>
      </c>
      <c r="Q43" s="74">
        <v>0</v>
      </c>
      <c r="R43" s="74">
        <v>500</v>
      </c>
      <c r="S43" s="74">
        <v>0</v>
      </c>
      <c r="T43" s="74">
        <v>0</v>
      </c>
      <c r="U43" s="74">
        <v>0</v>
      </c>
      <c r="V43" s="74">
        <v>900</v>
      </c>
      <c r="W43" s="74">
        <v>0</v>
      </c>
      <c r="X43" s="74">
        <v>1000</v>
      </c>
    </row>
    <row r="44" spans="2:24" s="1" customFormat="1" ht="11.25" x14ac:dyDescent="0.2">
      <c r="B44" s="187"/>
      <c r="C44" s="87" t="s">
        <v>6</v>
      </c>
      <c r="D44" s="74" t="s">
        <v>72</v>
      </c>
      <c r="E44" s="74" t="s">
        <v>72</v>
      </c>
      <c r="F44" s="74" t="s">
        <v>72</v>
      </c>
      <c r="G44" s="74" t="s">
        <v>72</v>
      </c>
      <c r="H44" s="74" t="s">
        <v>72</v>
      </c>
      <c r="I44" s="74" t="s">
        <v>72</v>
      </c>
      <c r="J44" s="74" t="s">
        <v>72</v>
      </c>
      <c r="K44" s="74" t="s">
        <v>72</v>
      </c>
      <c r="L44" s="74" t="s">
        <v>72</v>
      </c>
      <c r="M44" s="74" t="s">
        <v>72</v>
      </c>
      <c r="N44" s="74" t="s">
        <v>72</v>
      </c>
      <c r="O44" s="74" t="s">
        <v>72</v>
      </c>
      <c r="P44" s="74" t="s">
        <v>72</v>
      </c>
      <c r="Q44" s="74" t="s">
        <v>72</v>
      </c>
      <c r="R44" s="74" t="s">
        <v>72</v>
      </c>
      <c r="S44" s="74">
        <v>1200</v>
      </c>
      <c r="T44" s="74">
        <v>0</v>
      </c>
      <c r="U44" s="74">
        <v>0</v>
      </c>
      <c r="V44" s="74">
        <v>0</v>
      </c>
      <c r="W44" s="74">
        <v>0</v>
      </c>
      <c r="X44" s="74">
        <v>0</v>
      </c>
    </row>
    <row r="45" spans="2:24" s="1" customFormat="1" ht="1.5" customHeight="1" x14ac:dyDescent="0.2">
      <c r="B45" s="158"/>
      <c r="C45" s="88"/>
      <c r="D45" s="79"/>
      <c r="E45" s="79"/>
      <c r="F45" s="79"/>
      <c r="G45" s="80"/>
      <c r="H45" s="79"/>
      <c r="I45" s="79"/>
      <c r="J45" s="79"/>
      <c r="K45" s="79"/>
      <c r="L45" s="79"/>
      <c r="M45" s="79"/>
      <c r="N45" s="79"/>
      <c r="O45" s="79"/>
      <c r="P45" s="79"/>
      <c r="Q45" s="79"/>
      <c r="R45" s="79"/>
      <c r="S45" s="79"/>
      <c r="T45" s="79"/>
      <c r="U45" s="79"/>
      <c r="V45" s="79"/>
      <c r="W45" s="79"/>
      <c r="X45" s="79"/>
    </row>
    <row r="46" spans="2:24" s="1" customFormat="1" ht="11.25" x14ac:dyDescent="0.2">
      <c r="B46" s="187" t="s">
        <v>54</v>
      </c>
      <c r="C46" s="87" t="s">
        <v>43</v>
      </c>
      <c r="D46" s="74">
        <v>220</v>
      </c>
      <c r="E46" s="74">
        <v>0</v>
      </c>
      <c r="F46" s="74">
        <v>0</v>
      </c>
      <c r="G46" s="73">
        <v>200</v>
      </c>
      <c r="H46" s="74">
        <v>200</v>
      </c>
      <c r="I46" s="74">
        <v>400</v>
      </c>
      <c r="J46" s="74">
        <v>120</v>
      </c>
      <c r="K46" s="74">
        <v>235</v>
      </c>
      <c r="L46" s="74">
        <v>250</v>
      </c>
      <c r="M46" s="74">
        <v>0</v>
      </c>
      <c r="N46" s="74">
        <v>0</v>
      </c>
      <c r="O46" s="74">
        <v>0</v>
      </c>
      <c r="P46" s="74">
        <v>0</v>
      </c>
      <c r="Q46" s="74">
        <v>0</v>
      </c>
      <c r="R46" s="74">
        <v>180</v>
      </c>
      <c r="S46" s="74">
        <v>200</v>
      </c>
      <c r="T46" s="74">
        <v>0</v>
      </c>
      <c r="U46" s="74">
        <v>320</v>
      </c>
      <c r="V46" s="74">
        <v>0</v>
      </c>
      <c r="W46" s="74">
        <v>70</v>
      </c>
      <c r="X46" s="74"/>
    </row>
    <row r="47" spans="2:24" s="1" customFormat="1" ht="11.25" x14ac:dyDescent="0.2">
      <c r="B47" s="187"/>
      <c r="C47" s="87" t="s">
        <v>44</v>
      </c>
      <c r="D47" s="74">
        <v>0</v>
      </c>
      <c r="E47" s="74">
        <v>0</v>
      </c>
      <c r="F47" s="74">
        <v>0</v>
      </c>
      <c r="G47" s="73">
        <v>0</v>
      </c>
      <c r="H47" s="74">
        <v>0</v>
      </c>
      <c r="I47" s="74">
        <v>0</v>
      </c>
      <c r="J47" s="74">
        <v>0</v>
      </c>
      <c r="K47" s="74">
        <v>0</v>
      </c>
      <c r="L47" s="74">
        <v>0</v>
      </c>
      <c r="M47" s="74">
        <v>0</v>
      </c>
      <c r="N47" s="74">
        <v>0</v>
      </c>
      <c r="O47" s="74">
        <v>0</v>
      </c>
      <c r="P47" s="74">
        <v>0</v>
      </c>
      <c r="Q47" s="74">
        <v>0</v>
      </c>
      <c r="R47" s="74">
        <v>0</v>
      </c>
      <c r="S47" s="74">
        <v>0</v>
      </c>
      <c r="T47" s="74">
        <v>0</v>
      </c>
      <c r="U47" s="74">
        <v>0</v>
      </c>
      <c r="V47" s="74">
        <v>0</v>
      </c>
      <c r="W47" s="74">
        <v>0</v>
      </c>
      <c r="X47" s="74"/>
    </row>
    <row r="48" spans="2:24" s="1" customFormat="1" ht="11.25" x14ac:dyDescent="0.2">
      <c r="B48" s="187"/>
      <c r="C48" s="87" t="s">
        <v>65</v>
      </c>
      <c r="D48" s="74">
        <v>80</v>
      </c>
      <c r="E48" s="74">
        <v>0</v>
      </c>
      <c r="F48" s="74">
        <v>240</v>
      </c>
      <c r="G48" s="73">
        <v>45</v>
      </c>
      <c r="H48" s="74">
        <v>45</v>
      </c>
      <c r="I48" s="74">
        <v>225</v>
      </c>
      <c r="J48" s="74">
        <v>0</v>
      </c>
      <c r="K48" s="74">
        <v>0</v>
      </c>
      <c r="L48" s="74">
        <v>0</v>
      </c>
      <c r="M48" s="74">
        <v>0</v>
      </c>
      <c r="N48" s="74">
        <v>0</v>
      </c>
      <c r="O48" s="74">
        <v>0</v>
      </c>
      <c r="P48" s="74">
        <v>0</v>
      </c>
      <c r="Q48" s="74">
        <v>0</v>
      </c>
      <c r="R48" s="74">
        <v>0</v>
      </c>
      <c r="S48" s="74">
        <v>0</v>
      </c>
      <c r="T48" s="74">
        <v>0</v>
      </c>
      <c r="U48" s="74">
        <v>0</v>
      </c>
      <c r="V48" s="74">
        <v>0</v>
      </c>
      <c r="W48" s="74">
        <v>0</v>
      </c>
      <c r="X48" s="74"/>
    </row>
    <row r="49" spans="2:24" s="1" customFormat="1" ht="11.25" x14ac:dyDescent="0.2">
      <c r="B49" s="187"/>
      <c r="C49" s="87" t="s">
        <v>46</v>
      </c>
      <c r="D49" s="74">
        <v>0</v>
      </c>
      <c r="E49" s="74">
        <v>0</v>
      </c>
      <c r="F49" s="74">
        <v>0</v>
      </c>
      <c r="G49" s="73">
        <v>900</v>
      </c>
      <c r="H49" s="74">
        <v>900</v>
      </c>
      <c r="I49" s="74">
        <v>0</v>
      </c>
      <c r="J49" s="74">
        <v>0</v>
      </c>
      <c r="K49" s="74">
        <v>400</v>
      </c>
      <c r="L49" s="74">
        <v>570</v>
      </c>
      <c r="M49" s="74">
        <v>290</v>
      </c>
      <c r="N49" s="74">
        <v>700</v>
      </c>
      <c r="O49" s="74">
        <v>0</v>
      </c>
      <c r="P49" s="74">
        <v>900</v>
      </c>
      <c r="Q49" s="74">
        <v>0</v>
      </c>
      <c r="R49" s="74">
        <v>500</v>
      </c>
      <c r="S49" s="74">
        <v>1600</v>
      </c>
      <c r="T49" s="74">
        <v>0</v>
      </c>
      <c r="U49" s="74">
        <v>0</v>
      </c>
      <c r="V49" s="74">
        <v>0</v>
      </c>
      <c r="W49" s="74">
        <v>0</v>
      </c>
      <c r="X49" s="74"/>
    </row>
    <row r="50" spans="2:24" s="1" customFormat="1" ht="11.25" x14ac:dyDescent="0.2">
      <c r="B50" s="187"/>
      <c r="C50" s="87" t="s">
        <v>6</v>
      </c>
      <c r="D50" s="74" t="s">
        <v>72</v>
      </c>
      <c r="E50" s="74" t="s">
        <v>72</v>
      </c>
      <c r="F50" s="74" t="s">
        <v>72</v>
      </c>
      <c r="G50" s="74" t="s">
        <v>72</v>
      </c>
      <c r="H50" s="74" t="s">
        <v>72</v>
      </c>
      <c r="I50" s="74" t="s">
        <v>72</v>
      </c>
      <c r="J50" s="74" t="s">
        <v>72</v>
      </c>
      <c r="K50" s="74" t="s">
        <v>72</v>
      </c>
      <c r="L50" s="74" t="s">
        <v>72</v>
      </c>
      <c r="M50" s="74" t="s">
        <v>72</v>
      </c>
      <c r="N50" s="74" t="s">
        <v>72</v>
      </c>
      <c r="O50" s="74" t="s">
        <v>72</v>
      </c>
      <c r="P50" s="74" t="s">
        <v>72</v>
      </c>
      <c r="Q50" s="74" t="s">
        <v>72</v>
      </c>
      <c r="R50" s="74" t="s">
        <v>72</v>
      </c>
      <c r="S50" s="74">
        <v>1200</v>
      </c>
      <c r="T50" s="74">
        <v>0</v>
      </c>
      <c r="U50" s="74">
        <v>0</v>
      </c>
      <c r="V50" s="74">
        <v>0</v>
      </c>
      <c r="W50" s="74">
        <v>0</v>
      </c>
      <c r="X50" s="74"/>
    </row>
    <row r="51" spans="2:24" s="1" customFormat="1" ht="1.5" customHeight="1" x14ac:dyDescent="0.2">
      <c r="B51" s="158"/>
      <c r="C51" s="88"/>
      <c r="D51" s="79"/>
      <c r="E51" s="79"/>
      <c r="F51" s="79"/>
      <c r="G51" s="80"/>
      <c r="H51" s="79"/>
      <c r="I51" s="79"/>
      <c r="J51" s="79"/>
      <c r="K51" s="79"/>
      <c r="L51" s="79"/>
      <c r="M51" s="79"/>
      <c r="N51" s="79"/>
      <c r="O51" s="79"/>
      <c r="P51" s="79"/>
      <c r="Q51" s="79"/>
      <c r="R51" s="79"/>
      <c r="S51" s="79"/>
      <c r="T51" s="79"/>
      <c r="U51" s="79"/>
      <c r="V51" s="79"/>
      <c r="W51" s="79"/>
      <c r="X51" s="79"/>
    </row>
    <row r="52" spans="2:24" s="1" customFormat="1" ht="11.25" x14ac:dyDescent="0.2">
      <c r="B52" s="187" t="s">
        <v>55</v>
      </c>
      <c r="C52" s="87" t="s">
        <v>43</v>
      </c>
      <c r="D52" s="74">
        <v>250</v>
      </c>
      <c r="E52" s="74">
        <v>0</v>
      </c>
      <c r="F52" s="74">
        <v>0</v>
      </c>
      <c r="G52" s="73">
        <v>810</v>
      </c>
      <c r="H52" s="74">
        <v>810</v>
      </c>
      <c r="I52" s="74">
        <v>0</v>
      </c>
      <c r="J52" s="74">
        <v>680</v>
      </c>
      <c r="K52" s="74">
        <v>830</v>
      </c>
      <c r="L52" s="74">
        <v>150</v>
      </c>
      <c r="M52" s="74">
        <v>440</v>
      </c>
      <c r="N52" s="74">
        <v>320</v>
      </c>
      <c r="O52" s="74">
        <v>0</v>
      </c>
      <c r="P52" s="74">
        <v>0</v>
      </c>
      <c r="Q52" s="74">
        <v>0</v>
      </c>
      <c r="R52" s="74">
        <v>200</v>
      </c>
      <c r="S52" s="74">
        <v>0</v>
      </c>
      <c r="T52" s="74">
        <v>0</v>
      </c>
      <c r="U52" s="74">
        <v>160</v>
      </c>
      <c r="V52" s="74">
        <v>0</v>
      </c>
      <c r="W52" s="74">
        <v>140</v>
      </c>
      <c r="X52" s="74"/>
    </row>
    <row r="53" spans="2:24" s="1" customFormat="1" ht="11.25" x14ac:dyDescent="0.2">
      <c r="B53" s="187"/>
      <c r="C53" s="87" t="s">
        <v>44</v>
      </c>
      <c r="D53" s="74">
        <v>0</v>
      </c>
      <c r="E53" s="74">
        <v>0</v>
      </c>
      <c r="F53" s="74">
        <v>0</v>
      </c>
      <c r="G53" s="73">
        <v>0</v>
      </c>
      <c r="H53" s="74">
        <v>0</v>
      </c>
      <c r="I53" s="74">
        <v>0</v>
      </c>
      <c r="J53" s="74">
        <v>0</v>
      </c>
      <c r="K53" s="74">
        <v>0</v>
      </c>
      <c r="L53" s="74">
        <v>0</v>
      </c>
      <c r="M53" s="74">
        <v>0</v>
      </c>
      <c r="N53" s="74">
        <v>0</v>
      </c>
      <c r="O53" s="74">
        <v>0</v>
      </c>
      <c r="P53" s="74">
        <v>500</v>
      </c>
      <c r="Q53" s="74">
        <v>0</v>
      </c>
      <c r="R53" s="74">
        <v>0</v>
      </c>
      <c r="S53" s="74">
        <v>0</v>
      </c>
      <c r="T53" s="74">
        <v>0</v>
      </c>
      <c r="U53" s="74">
        <v>0</v>
      </c>
      <c r="V53" s="74">
        <v>0</v>
      </c>
      <c r="W53" s="74">
        <v>0</v>
      </c>
      <c r="X53" s="74"/>
    </row>
    <row r="54" spans="2:24" s="1" customFormat="1" ht="11.25" x14ac:dyDescent="0.2">
      <c r="B54" s="187"/>
      <c r="C54" s="87" t="s">
        <v>65</v>
      </c>
      <c r="D54" s="74">
        <v>64</v>
      </c>
      <c r="E54" s="74">
        <v>0</v>
      </c>
      <c r="F54" s="74">
        <v>300</v>
      </c>
      <c r="G54" s="73">
        <v>160</v>
      </c>
      <c r="H54" s="74">
        <v>160</v>
      </c>
      <c r="I54" s="74">
        <v>0</v>
      </c>
      <c r="J54" s="74">
        <v>0</v>
      </c>
      <c r="K54" s="74">
        <v>0</v>
      </c>
      <c r="L54" s="74">
        <v>0</v>
      </c>
      <c r="M54" s="74">
        <v>0</v>
      </c>
      <c r="N54" s="74">
        <v>0</v>
      </c>
      <c r="O54" s="74">
        <v>0</v>
      </c>
      <c r="P54" s="74">
        <v>0</v>
      </c>
      <c r="Q54" s="74">
        <v>0</v>
      </c>
      <c r="R54" s="74">
        <v>220</v>
      </c>
      <c r="S54" s="74">
        <v>0</v>
      </c>
      <c r="T54" s="74">
        <v>0</v>
      </c>
      <c r="U54" s="74">
        <v>0</v>
      </c>
      <c r="V54" s="74">
        <v>0</v>
      </c>
      <c r="W54" s="74">
        <v>0</v>
      </c>
      <c r="X54" s="74"/>
    </row>
    <row r="55" spans="2:24" s="1" customFormat="1" ht="11.25" x14ac:dyDescent="0.2">
      <c r="B55" s="187"/>
      <c r="C55" s="87" t="s">
        <v>46</v>
      </c>
      <c r="D55" s="74">
        <v>900</v>
      </c>
      <c r="E55" s="74">
        <v>0</v>
      </c>
      <c r="F55" s="74">
        <v>0</v>
      </c>
      <c r="G55" s="73">
        <v>0</v>
      </c>
      <c r="H55" s="74">
        <v>0</v>
      </c>
      <c r="I55" s="74">
        <v>0</v>
      </c>
      <c r="J55" s="74">
        <v>520</v>
      </c>
      <c r="K55" s="74">
        <v>600</v>
      </c>
      <c r="L55" s="74">
        <v>0</v>
      </c>
      <c r="M55" s="74">
        <v>0</v>
      </c>
      <c r="N55" s="74">
        <v>0</v>
      </c>
      <c r="O55" s="74">
        <v>300</v>
      </c>
      <c r="P55" s="74">
        <v>0</v>
      </c>
      <c r="Q55" s="74">
        <v>0</v>
      </c>
      <c r="R55" s="74">
        <v>0</v>
      </c>
      <c r="S55" s="74">
        <v>700</v>
      </c>
      <c r="T55" s="74">
        <v>0</v>
      </c>
      <c r="U55" s="74">
        <v>0</v>
      </c>
      <c r="V55" s="74">
        <v>0</v>
      </c>
      <c r="W55" s="74">
        <v>1200</v>
      </c>
      <c r="X55" s="74"/>
    </row>
    <row r="56" spans="2:24" s="1" customFormat="1" ht="11.25" x14ac:dyDescent="0.2">
      <c r="B56" s="187"/>
      <c r="C56" s="87" t="s">
        <v>6</v>
      </c>
      <c r="D56" s="74" t="s">
        <v>72</v>
      </c>
      <c r="E56" s="74" t="s">
        <v>72</v>
      </c>
      <c r="F56" s="74" t="s">
        <v>72</v>
      </c>
      <c r="G56" s="74" t="s">
        <v>72</v>
      </c>
      <c r="H56" s="74" t="s">
        <v>72</v>
      </c>
      <c r="I56" s="74" t="s">
        <v>72</v>
      </c>
      <c r="J56" s="74" t="s">
        <v>72</v>
      </c>
      <c r="K56" s="74" t="s">
        <v>72</v>
      </c>
      <c r="L56" s="74" t="s">
        <v>72</v>
      </c>
      <c r="M56" s="74" t="s">
        <v>72</v>
      </c>
      <c r="N56" s="74" t="s">
        <v>72</v>
      </c>
      <c r="O56" s="74" t="s">
        <v>72</v>
      </c>
      <c r="P56" s="74" t="s">
        <v>72</v>
      </c>
      <c r="Q56" s="74" t="s">
        <v>72</v>
      </c>
      <c r="R56" s="74" t="s">
        <v>72</v>
      </c>
      <c r="S56" s="74">
        <v>0</v>
      </c>
      <c r="T56" s="74">
        <v>0</v>
      </c>
      <c r="U56" s="74">
        <v>0</v>
      </c>
      <c r="V56" s="74">
        <v>0</v>
      </c>
      <c r="W56" s="74">
        <v>0</v>
      </c>
      <c r="X56" s="74"/>
    </row>
    <row r="57" spans="2:24" s="1" customFormat="1" ht="1.5" customHeight="1" x14ac:dyDescent="0.2">
      <c r="B57" s="158"/>
      <c r="C57" s="88"/>
      <c r="D57" s="79"/>
      <c r="E57" s="79"/>
      <c r="F57" s="79"/>
      <c r="G57" s="80"/>
      <c r="H57" s="79"/>
      <c r="I57" s="79"/>
      <c r="J57" s="79"/>
      <c r="K57" s="79"/>
      <c r="L57" s="79"/>
      <c r="M57" s="79"/>
      <c r="N57" s="79"/>
      <c r="O57" s="79"/>
      <c r="P57" s="79"/>
      <c r="Q57" s="79"/>
      <c r="R57" s="79"/>
      <c r="S57" s="79"/>
      <c r="T57" s="79"/>
      <c r="U57" s="79"/>
      <c r="V57" s="79"/>
      <c r="W57" s="79"/>
      <c r="X57" s="79"/>
    </row>
    <row r="58" spans="2:24" s="1" customFormat="1" ht="11.25" x14ac:dyDescent="0.2">
      <c r="B58" s="187" t="s">
        <v>56</v>
      </c>
      <c r="C58" s="87" t="s">
        <v>43</v>
      </c>
      <c r="D58" s="74">
        <v>460</v>
      </c>
      <c r="E58" s="74">
        <v>250</v>
      </c>
      <c r="F58" s="74">
        <v>770</v>
      </c>
      <c r="G58" s="73">
        <v>300</v>
      </c>
      <c r="H58" s="74">
        <v>0</v>
      </c>
      <c r="I58" s="74">
        <v>300</v>
      </c>
      <c r="J58" s="74">
        <v>142</v>
      </c>
      <c r="K58" s="74">
        <v>450</v>
      </c>
      <c r="L58" s="74">
        <v>120</v>
      </c>
      <c r="M58" s="74">
        <v>0</v>
      </c>
      <c r="N58" s="74">
        <v>660</v>
      </c>
      <c r="O58" s="74">
        <v>200</v>
      </c>
      <c r="P58" s="74">
        <v>400</v>
      </c>
      <c r="Q58" s="74">
        <v>0</v>
      </c>
      <c r="R58" s="74">
        <v>0</v>
      </c>
      <c r="S58" s="74">
        <v>0</v>
      </c>
      <c r="T58" s="74">
        <v>0</v>
      </c>
      <c r="U58" s="74">
        <v>0</v>
      </c>
      <c r="V58" s="74">
        <v>0</v>
      </c>
      <c r="W58" s="74">
        <v>0</v>
      </c>
      <c r="X58" s="74"/>
    </row>
    <row r="59" spans="2:24" s="1" customFormat="1" ht="11.25" x14ac:dyDescent="0.2">
      <c r="B59" s="187"/>
      <c r="C59" s="87" t="s">
        <v>44</v>
      </c>
      <c r="D59" s="74">
        <v>0</v>
      </c>
      <c r="E59" s="74">
        <v>0</v>
      </c>
      <c r="F59" s="74">
        <v>0</v>
      </c>
      <c r="G59" s="73">
        <v>0</v>
      </c>
      <c r="H59" s="74">
        <v>0</v>
      </c>
      <c r="I59" s="74">
        <v>0</v>
      </c>
      <c r="J59" s="74">
        <v>0</v>
      </c>
      <c r="K59" s="74">
        <v>0</v>
      </c>
      <c r="L59" s="74">
        <v>0</v>
      </c>
      <c r="M59" s="74">
        <v>0</v>
      </c>
      <c r="N59" s="74">
        <v>0</v>
      </c>
      <c r="O59" s="74">
        <v>0</v>
      </c>
      <c r="P59" s="74">
        <v>0</v>
      </c>
      <c r="Q59" s="74">
        <v>0</v>
      </c>
      <c r="R59" s="74">
        <v>0</v>
      </c>
      <c r="S59" s="74">
        <v>0</v>
      </c>
      <c r="T59" s="74">
        <v>0</v>
      </c>
      <c r="U59" s="74">
        <v>0</v>
      </c>
      <c r="V59" s="74">
        <v>0</v>
      </c>
      <c r="W59" s="74">
        <v>0</v>
      </c>
      <c r="X59" s="74"/>
    </row>
    <row r="60" spans="2:24" s="1" customFormat="1" ht="11.25" x14ac:dyDescent="0.2">
      <c r="B60" s="187"/>
      <c r="C60" s="87" t="s">
        <v>65</v>
      </c>
      <c r="D60" s="74">
        <v>50</v>
      </c>
      <c r="E60" s="74">
        <v>0</v>
      </c>
      <c r="F60" s="74">
        <v>0</v>
      </c>
      <c r="G60" s="73">
        <v>220</v>
      </c>
      <c r="H60" s="74">
        <v>0</v>
      </c>
      <c r="I60" s="74">
        <v>110</v>
      </c>
      <c r="J60" s="74">
        <v>0</v>
      </c>
      <c r="K60" s="74">
        <v>200</v>
      </c>
      <c r="L60" s="74">
        <v>0</v>
      </c>
      <c r="M60" s="74">
        <v>0</v>
      </c>
      <c r="N60" s="74">
        <v>0</v>
      </c>
      <c r="O60" s="74">
        <v>0</v>
      </c>
      <c r="P60" s="74">
        <v>0</v>
      </c>
      <c r="Q60" s="74">
        <v>0</v>
      </c>
      <c r="R60" s="74">
        <v>0</v>
      </c>
      <c r="S60" s="74">
        <v>0</v>
      </c>
      <c r="T60" s="74">
        <v>0</v>
      </c>
      <c r="U60" s="74">
        <v>0</v>
      </c>
      <c r="V60" s="74">
        <v>0</v>
      </c>
      <c r="W60" s="74">
        <v>0</v>
      </c>
      <c r="X60" s="74"/>
    </row>
    <row r="61" spans="2:24" s="1" customFormat="1" ht="11.25" x14ac:dyDescent="0.2">
      <c r="B61" s="187"/>
      <c r="C61" s="87" t="s">
        <v>46</v>
      </c>
      <c r="D61" s="74">
        <v>900</v>
      </c>
      <c r="E61" s="74">
        <v>0</v>
      </c>
      <c r="F61" s="74">
        <v>0</v>
      </c>
      <c r="G61" s="73">
        <v>600</v>
      </c>
      <c r="H61" s="74">
        <v>0</v>
      </c>
      <c r="I61" s="74">
        <v>0</v>
      </c>
      <c r="J61" s="74">
        <v>0</v>
      </c>
      <c r="K61" s="74">
        <v>960</v>
      </c>
      <c r="L61" s="74">
        <v>0</v>
      </c>
      <c r="M61" s="74">
        <v>300</v>
      </c>
      <c r="N61" s="74">
        <v>300</v>
      </c>
      <c r="O61" s="74">
        <v>0</v>
      </c>
      <c r="P61" s="74">
        <v>0</v>
      </c>
      <c r="Q61" s="74">
        <v>0</v>
      </c>
      <c r="R61" s="74">
        <v>800</v>
      </c>
      <c r="S61" s="74">
        <v>300</v>
      </c>
      <c r="T61" s="74">
        <v>0</v>
      </c>
      <c r="U61" s="74">
        <v>0</v>
      </c>
      <c r="V61" s="74">
        <v>0</v>
      </c>
      <c r="W61" s="74">
        <v>0</v>
      </c>
      <c r="X61" s="74"/>
    </row>
    <row r="62" spans="2:24" s="1" customFormat="1" ht="11.25" x14ac:dyDescent="0.2">
      <c r="B62" s="187"/>
      <c r="C62" s="87" t="s">
        <v>6</v>
      </c>
      <c r="D62" s="74" t="s">
        <v>72</v>
      </c>
      <c r="E62" s="74" t="s">
        <v>72</v>
      </c>
      <c r="F62" s="74" t="s">
        <v>72</v>
      </c>
      <c r="G62" s="74" t="s">
        <v>72</v>
      </c>
      <c r="H62" s="74" t="s">
        <v>72</v>
      </c>
      <c r="I62" s="74" t="s">
        <v>72</v>
      </c>
      <c r="J62" s="74" t="s">
        <v>72</v>
      </c>
      <c r="K62" s="74" t="s">
        <v>72</v>
      </c>
      <c r="L62" s="74" t="s">
        <v>72</v>
      </c>
      <c r="M62" s="74" t="s">
        <v>72</v>
      </c>
      <c r="N62" s="74" t="s">
        <v>72</v>
      </c>
      <c r="O62" s="74" t="s">
        <v>72</v>
      </c>
      <c r="P62" s="74" t="s">
        <v>72</v>
      </c>
      <c r="Q62" s="74" t="s">
        <v>72</v>
      </c>
      <c r="R62" s="74" t="s">
        <v>72</v>
      </c>
      <c r="S62" s="74">
        <v>0</v>
      </c>
      <c r="T62" s="74">
        <v>0</v>
      </c>
      <c r="U62" s="74">
        <v>0</v>
      </c>
      <c r="V62" s="74">
        <v>0</v>
      </c>
      <c r="W62" s="74">
        <v>0</v>
      </c>
      <c r="X62" s="74"/>
    </row>
    <row r="63" spans="2:24" s="1" customFormat="1" ht="1.5" customHeight="1" x14ac:dyDescent="0.2">
      <c r="B63" s="158"/>
      <c r="C63" s="88"/>
      <c r="D63" s="79"/>
      <c r="E63" s="79"/>
      <c r="F63" s="79"/>
      <c r="G63" s="80"/>
      <c r="H63" s="79"/>
      <c r="I63" s="79"/>
      <c r="J63" s="79"/>
      <c r="K63" s="79"/>
      <c r="L63" s="79"/>
      <c r="M63" s="79"/>
      <c r="N63" s="79"/>
      <c r="O63" s="79"/>
      <c r="P63" s="79"/>
      <c r="Q63" s="79"/>
      <c r="R63" s="79"/>
      <c r="S63" s="79"/>
      <c r="T63" s="79"/>
      <c r="U63" s="79"/>
      <c r="V63" s="79"/>
      <c r="W63" s="79"/>
      <c r="X63" s="79"/>
    </row>
    <row r="64" spans="2:24" s="1" customFormat="1" ht="11.25" x14ac:dyDescent="0.2">
      <c r="B64" s="187" t="s">
        <v>57</v>
      </c>
      <c r="C64" s="87" t="s">
        <v>43</v>
      </c>
      <c r="D64" s="74">
        <v>220</v>
      </c>
      <c r="E64" s="74">
        <v>180</v>
      </c>
      <c r="F64" s="74">
        <v>0</v>
      </c>
      <c r="G64" s="73">
        <v>250</v>
      </c>
      <c r="H64" s="74">
        <v>0</v>
      </c>
      <c r="I64" s="74">
        <v>310</v>
      </c>
      <c r="J64" s="74">
        <v>0</v>
      </c>
      <c r="K64" s="74">
        <v>100</v>
      </c>
      <c r="L64" s="74">
        <v>0</v>
      </c>
      <c r="M64" s="74">
        <v>520</v>
      </c>
      <c r="N64" s="74">
        <v>0</v>
      </c>
      <c r="O64" s="74">
        <v>0</v>
      </c>
      <c r="P64" s="74">
        <v>400</v>
      </c>
      <c r="Q64" s="74">
        <v>0</v>
      </c>
      <c r="R64" s="74">
        <v>300</v>
      </c>
      <c r="S64" s="74">
        <v>0</v>
      </c>
      <c r="T64" s="74">
        <v>0</v>
      </c>
      <c r="U64" s="74">
        <v>0</v>
      </c>
      <c r="V64" s="74">
        <v>0</v>
      </c>
      <c r="W64" s="74">
        <v>0</v>
      </c>
      <c r="X64" s="74"/>
    </row>
    <row r="65" spans="2:24" s="1" customFormat="1" ht="11.25" x14ac:dyDescent="0.2">
      <c r="B65" s="187"/>
      <c r="C65" s="87" t="s">
        <v>44</v>
      </c>
      <c r="D65" s="74">
        <v>0</v>
      </c>
      <c r="E65" s="74">
        <v>0</v>
      </c>
      <c r="F65" s="74">
        <v>0</v>
      </c>
      <c r="G65" s="73">
        <v>0</v>
      </c>
      <c r="H65" s="74">
        <v>0</v>
      </c>
      <c r="I65" s="74">
        <v>0</v>
      </c>
      <c r="J65" s="74">
        <v>0</v>
      </c>
      <c r="K65" s="74">
        <v>0</v>
      </c>
      <c r="L65" s="74">
        <v>0</v>
      </c>
      <c r="M65" s="74">
        <v>0</v>
      </c>
      <c r="N65" s="74">
        <v>0</v>
      </c>
      <c r="O65" s="74">
        <v>0</v>
      </c>
      <c r="P65" s="74">
        <v>0</v>
      </c>
      <c r="Q65" s="74">
        <v>0</v>
      </c>
      <c r="R65" s="74">
        <v>0</v>
      </c>
      <c r="S65" s="74">
        <v>0</v>
      </c>
      <c r="T65" s="74">
        <v>0</v>
      </c>
      <c r="U65" s="74">
        <v>0</v>
      </c>
      <c r="V65" s="74">
        <v>0</v>
      </c>
      <c r="W65" s="74">
        <v>0</v>
      </c>
      <c r="X65" s="74"/>
    </row>
    <row r="66" spans="2:24" s="1" customFormat="1" ht="11.25" x14ac:dyDescent="0.2">
      <c r="B66" s="187"/>
      <c r="C66" s="87" t="s">
        <v>65</v>
      </c>
      <c r="D66" s="74">
        <v>195</v>
      </c>
      <c r="E66" s="74">
        <v>520</v>
      </c>
      <c r="F66" s="74">
        <v>132</v>
      </c>
      <c r="G66" s="73">
        <v>0</v>
      </c>
      <c r="H66" s="74">
        <v>0</v>
      </c>
      <c r="I66" s="74">
        <v>0</v>
      </c>
      <c r="J66" s="74">
        <v>0</v>
      </c>
      <c r="K66" s="74">
        <v>0</v>
      </c>
      <c r="L66" s="74">
        <v>0</v>
      </c>
      <c r="M66" s="74">
        <v>0</v>
      </c>
      <c r="N66" s="74">
        <v>0</v>
      </c>
      <c r="O66" s="74">
        <v>0</v>
      </c>
      <c r="P66" s="74">
        <v>0</v>
      </c>
      <c r="Q66" s="74">
        <v>0</v>
      </c>
      <c r="R66" s="74">
        <v>0</v>
      </c>
      <c r="S66" s="74">
        <v>0</v>
      </c>
      <c r="T66" s="74">
        <v>0</v>
      </c>
      <c r="U66" s="74">
        <v>0</v>
      </c>
      <c r="V66" s="74">
        <v>0</v>
      </c>
      <c r="W66" s="74">
        <v>0</v>
      </c>
      <c r="X66" s="74"/>
    </row>
    <row r="67" spans="2:24" s="1" customFormat="1" ht="11.25" x14ac:dyDescent="0.2">
      <c r="B67" s="187"/>
      <c r="C67" s="87" t="s">
        <v>46</v>
      </c>
      <c r="D67" s="74">
        <v>850</v>
      </c>
      <c r="E67" s="74">
        <v>0</v>
      </c>
      <c r="F67" s="74">
        <v>0</v>
      </c>
      <c r="G67" s="73">
        <v>0</v>
      </c>
      <c r="H67" s="74">
        <v>0</v>
      </c>
      <c r="I67" s="74">
        <v>0</v>
      </c>
      <c r="J67" s="74">
        <v>0</v>
      </c>
      <c r="K67" s="74">
        <v>0</v>
      </c>
      <c r="L67" s="74">
        <v>0</v>
      </c>
      <c r="M67" s="74">
        <v>450</v>
      </c>
      <c r="N67" s="74">
        <v>350</v>
      </c>
      <c r="O67" s="74">
        <v>0</v>
      </c>
      <c r="P67" s="74">
        <v>0</v>
      </c>
      <c r="Q67" s="74">
        <v>0</v>
      </c>
      <c r="R67" s="74">
        <v>500</v>
      </c>
      <c r="S67" s="74">
        <v>0</v>
      </c>
      <c r="T67" s="74">
        <v>0</v>
      </c>
      <c r="U67" s="74">
        <v>0</v>
      </c>
      <c r="V67" s="74">
        <v>800</v>
      </c>
      <c r="W67" s="74">
        <v>0</v>
      </c>
      <c r="X67" s="74"/>
    </row>
    <row r="68" spans="2:24" s="1" customFormat="1" ht="11.25" x14ac:dyDescent="0.2">
      <c r="B68" s="187"/>
      <c r="C68" s="87" t="s">
        <v>6</v>
      </c>
      <c r="D68" s="74" t="s">
        <v>72</v>
      </c>
      <c r="E68" s="74" t="s">
        <v>72</v>
      </c>
      <c r="F68" s="74" t="s">
        <v>72</v>
      </c>
      <c r="G68" s="74" t="s">
        <v>72</v>
      </c>
      <c r="H68" s="74" t="s">
        <v>72</v>
      </c>
      <c r="I68" s="74" t="s">
        <v>72</v>
      </c>
      <c r="J68" s="74" t="s">
        <v>72</v>
      </c>
      <c r="K68" s="74" t="s">
        <v>72</v>
      </c>
      <c r="L68" s="74" t="s">
        <v>72</v>
      </c>
      <c r="M68" s="74" t="s">
        <v>72</v>
      </c>
      <c r="N68" s="74" t="s">
        <v>72</v>
      </c>
      <c r="O68" s="74" t="s">
        <v>72</v>
      </c>
      <c r="P68" s="74" t="s">
        <v>72</v>
      </c>
      <c r="Q68" s="74" t="s">
        <v>72</v>
      </c>
      <c r="R68" s="74" t="s">
        <v>72</v>
      </c>
      <c r="S68" s="74">
        <v>0</v>
      </c>
      <c r="T68" s="74">
        <v>0</v>
      </c>
      <c r="U68" s="74">
        <v>0</v>
      </c>
      <c r="V68" s="74">
        <v>0</v>
      </c>
      <c r="W68" s="74">
        <v>0</v>
      </c>
      <c r="X68" s="74"/>
    </row>
    <row r="69" spans="2:24" s="1" customFormat="1" ht="1.5" customHeight="1" x14ac:dyDescent="0.2">
      <c r="B69" s="158"/>
      <c r="C69" s="88"/>
      <c r="D69" s="79"/>
      <c r="E69" s="79"/>
      <c r="F69" s="79"/>
      <c r="G69" s="80"/>
      <c r="H69" s="79"/>
      <c r="I69" s="79"/>
      <c r="J69" s="79"/>
      <c r="K69" s="79"/>
      <c r="L69" s="79"/>
      <c r="M69" s="79"/>
      <c r="N69" s="79"/>
      <c r="O69" s="79"/>
      <c r="P69" s="79"/>
      <c r="Q69" s="79"/>
      <c r="R69" s="79"/>
      <c r="S69" s="79"/>
      <c r="T69" s="79"/>
      <c r="U69" s="79"/>
      <c r="V69" s="79"/>
      <c r="W69" s="79"/>
      <c r="X69" s="79"/>
    </row>
    <row r="70" spans="2:24" s="1" customFormat="1" ht="11.25" x14ac:dyDescent="0.2">
      <c r="B70" s="187" t="s">
        <v>58</v>
      </c>
      <c r="C70" s="87" t="s">
        <v>43</v>
      </c>
      <c r="D70" s="74">
        <v>675</v>
      </c>
      <c r="E70" s="74">
        <v>0</v>
      </c>
      <c r="F70" s="74">
        <v>0</v>
      </c>
      <c r="G70" s="73">
        <v>450</v>
      </c>
      <c r="H70" s="74">
        <v>0</v>
      </c>
      <c r="I70" s="74">
        <v>240</v>
      </c>
      <c r="J70" s="74">
        <v>490</v>
      </c>
      <c r="K70" s="74">
        <v>150</v>
      </c>
      <c r="L70" s="74">
        <v>334</v>
      </c>
      <c r="M70" s="74">
        <v>160</v>
      </c>
      <c r="N70" s="74">
        <v>0</v>
      </c>
      <c r="O70" s="74">
        <v>0</v>
      </c>
      <c r="P70" s="74">
        <v>0</v>
      </c>
      <c r="Q70" s="74">
        <v>0</v>
      </c>
      <c r="R70" s="74">
        <v>0</v>
      </c>
      <c r="S70" s="74">
        <v>0</v>
      </c>
      <c r="T70" s="74">
        <v>200</v>
      </c>
      <c r="U70" s="74">
        <v>0</v>
      </c>
      <c r="V70" s="74">
        <v>0</v>
      </c>
      <c r="W70" s="74">
        <v>60</v>
      </c>
      <c r="X70" s="74"/>
    </row>
    <row r="71" spans="2:24" s="1" customFormat="1" ht="11.25" x14ac:dyDescent="0.2">
      <c r="B71" s="187"/>
      <c r="C71" s="87" t="s">
        <v>44</v>
      </c>
      <c r="D71" s="74">
        <v>0</v>
      </c>
      <c r="E71" s="74">
        <v>190</v>
      </c>
      <c r="F71" s="74">
        <v>0</v>
      </c>
      <c r="G71" s="73">
        <v>0</v>
      </c>
      <c r="H71" s="74">
        <v>0</v>
      </c>
      <c r="I71" s="74">
        <v>0</v>
      </c>
      <c r="J71" s="74">
        <v>0</v>
      </c>
      <c r="K71" s="74">
        <v>0</v>
      </c>
      <c r="L71" s="74">
        <v>0</v>
      </c>
      <c r="M71" s="74">
        <v>0</v>
      </c>
      <c r="N71" s="74">
        <v>0</v>
      </c>
      <c r="O71" s="74">
        <v>0</v>
      </c>
      <c r="P71" s="74">
        <v>0</v>
      </c>
      <c r="Q71" s="74">
        <v>0</v>
      </c>
      <c r="R71" s="74">
        <v>0</v>
      </c>
      <c r="S71" s="74">
        <v>0</v>
      </c>
      <c r="T71" s="74">
        <v>0</v>
      </c>
      <c r="U71" s="74">
        <v>0</v>
      </c>
      <c r="V71" s="74">
        <v>0</v>
      </c>
      <c r="W71" s="74">
        <v>0</v>
      </c>
      <c r="X71" s="74"/>
    </row>
    <row r="72" spans="2:24" s="1" customFormat="1" ht="11.25" x14ac:dyDescent="0.2">
      <c r="B72" s="187"/>
      <c r="C72" s="87" t="s">
        <v>65</v>
      </c>
      <c r="D72" s="74">
        <v>0</v>
      </c>
      <c r="E72" s="74">
        <v>370</v>
      </c>
      <c r="F72" s="74">
        <v>267</v>
      </c>
      <c r="G72" s="73">
        <v>0</v>
      </c>
      <c r="H72" s="74">
        <v>0</v>
      </c>
      <c r="I72" s="74">
        <v>0</v>
      </c>
      <c r="J72" s="74">
        <v>0</v>
      </c>
      <c r="K72" s="74">
        <v>60</v>
      </c>
      <c r="L72" s="74">
        <v>0</v>
      </c>
      <c r="M72" s="74">
        <v>0</v>
      </c>
      <c r="N72" s="74">
        <v>0</v>
      </c>
      <c r="O72" s="74">
        <v>0</v>
      </c>
      <c r="P72" s="74">
        <v>0</v>
      </c>
      <c r="Q72" s="74">
        <v>0</v>
      </c>
      <c r="R72" s="74">
        <v>0</v>
      </c>
      <c r="S72" s="74">
        <v>0</v>
      </c>
      <c r="T72" s="74">
        <v>0</v>
      </c>
      <c r="U72" s="74">
        <v>0</v>
      </c>
      <c r="V72" s="74">
        <v>0</v>
      </c>
      <c r="W72" s="74">
        <v>0</v>
      </c>
      <c r="X72" s="74"/>
    </row>
    <row r="73" spans="2:24" s="1" customFormat="1" ht="11.25" x14ac:dyDescent="0.2">
      <c r="B73" s="187"/>
      <c r="C73" s="87" t="s">
        <v>46</v>
      </c>
      <c r="D73" s="74">
        <v>0</v>
      </c>
      <c r="E73" s="74">
        <v>0</v>
      </c>
      <c r="F73" s="74">
        <v>0</v>
      </c>
      <c r="G73" s="73">
        <v>0</v>
      </c>
      <c r="H73" s="74">
        <v>0</v>
      </c>
      <c r="I73" s="74">
        <v>0</v>
      </c>
      <c r="J73" s="74">
        <v>0</v>
      </c>
      <c r="K73" s="74">
        <v>0</v>
      </c>
      <c r="L73" s="74">
        <v>0</v>
      </c>
      <c r="M73" s="74">
        <v>380</v>
      </c>
      <c r="N73" s="74">
        <v>0</v>
      </c>
      <c r="O73" s="74">
        <v>500</v>
      </c>
      <c r="P73" s="74">
        <v>800</v>
      </c>
      <c r="Q73" s="74">
        <v>0</v>
      </c>
      <c r="R73" s="74">
        <v>500</v>
      </c>
      <c r="S73" s="74">
        <v>900</v>
      </c>
      <c r="T73" s="74">
        <v>700</v>
      </c>
      <c r="U73" s="74">
        <v>0</v>
      </c>
      <c r="V73" s="74">
        <v>700</v>
      </c>
      <c r="W73" s="74">
        <v>0</v>
      </c>
      <c r="X73" s="74"/>
    </row>
    <row r="74" spans="2:24" s="1" customFormat="1" ht="11.25" x14ac:dyDescent="0.2">
      <c r="B74" s="187"/>
      <c r="C74" s="87" t="s">
        <v>6</v>
      </c>
      <c r="D74" s="74" t="s">
        <v>72</v>
      </c>
      <c r="E74" s="74" t="s">
        <v>72</v>
      </c>
      <c r="F74" s="74" t="s">
        <v>72</v>
      </c>
      <c r="G74" s="74" t="s">
        <v>72</v>
      </c>
      <c r="H74" s="74" t="s">
        <v>72</v>
      </c>
      <c r="I74" s="74" t="s">
        <v>72</v>
      </c>
      <c r="J74" s="74" t="s">
        <v>72</v>
      </c>
      <c r="K74" s="74" t="s">
        <v>72</v>
      </c>
      <c r="L74" s="74" t="s">
        <v>72</v>
      </c>
      <c r="M74" s="74" t="s">
        <v>72</v>
      </c>
      <c r="N74" s="74" t="s">
        <v>72</v>
      </c>
      <c r="O74" s="74" t="s">
        <v>72</v>
      </c>
      <c r="P74" s="74" t="s">
        <v>72</v>
      </c>
      <c r="Q74" s="74" t="s">
        <v>72</v>
      </c>
      <c r="R74" s="74" t="s">
        <v>72</v>
      </c>
      <c r="S74" s="74">
        <v>0</v>
      </c>
      <c r="T74" s="74">
        <v>0</v>
      </c>
      <c r="U74" s="74">
        <v>0</v>
      </c>
      <c r="V74" s="74">
        <v>0</v>
      </c>
      <c r="W74" s="74">
        <v>0</v>
      </c>
      <c r="X74" s="74"/>
    </row>
    <row r="75" spans="2:24" s="1" customFormat="1" ht="1.5" customHeight="1" x14ac:dyDescent="0.2">
      <c r="B75" s="158"/>
      <c r="C75" s="88"/>
      <c r="D75" s="79"/>
      <c r="E75" s="79"/>
      <c r="F75" s="79"/>
      <c r="G75" s="80"/>
      <c r="H75" s="79"/>
      <c r="I75" s="79"/>
      <c r="J75" s="79"/>
      <c r="K75" s="79"/>
      <c r="L75" s="79"/>
      <c r="M75" s="79"/>
      <c r="N75" s="79"/>
      <c r="O75" s="79"/>
      <c r="P75" s="79"/>
      <c r="Q75" s="79"/>
      <c r="R75" s="79"/>
      <c r="S75" s="79"/>
      <c r="T75" s="79"/>
      <c r="U75" s="79"/>
      <c r="V75" s="79"/>
      <c r="W75" s="79"/>
      <c r="X75" s="79"/>
    </row>
    <row r="76" spans="2:24" s="1" customFormat="1" ht="11.25" x14ac:dyDescent="0.2">
      <c r="B76" s="187" t="s">
        <v>59</v>
      </c>
      <c r="C76" s="87" t="s">
        <v>43</v>
      </c>
      <c r="D76" s="74">
        <v>1050</v>
      </c>
      <c r="E76" s="74">
        <v>580</v>
      </c>
      <c r="F76" s="74">
        <v>550</v>
      </c>
      <c r="G76" s="73">
        <v>480</v>
      </c>
      <c r="H76" s="74">
        <v>0</v>
      </c>
      <c r="I76" s="74">
        <v>610</v>
      </c>
      <c r="J76" s="74">
        <v>230</v>
      </c>
      <c r="K76" s="74">
        <v>0</v>
      </c>
      <c r="L76" s="74">
        <v>0</v>
      </c>
      <c r="M76" s="74">
        <v>970</v>
      </c>
      <c r="N76" s="74">
        <v>0</v>
      </c>
      <c r="O76" s="74">
        <v>760</v>
      </c>
      <c r="P76" s="74">
        <v>440</v>
      </c>
      <c r="Q76" s="74">
        <v>0</v>
      </c>
      <c r="R76" s="74">
        <v>800</v>
      </c>
      <c r="S76" s="74">
        <v>400</v>
      </c>
      <c r="T76" s="74">
        <v>200</v>
      </c>
      <c r="U76" s="74">
        <v>80</v>
      </c>
      <c r="V76" s="74">
        <v>0</v>
      </c>
      <c r="W76" s="74">
        <v>300</v>
      </c>
      <c r="X76" s="74"/>
    </row>
    <row r="77" spans="2:24" s="1" customFormat="1" ht="11.25" x14ac:dyDescent="0.2">
      <c r="B77" s="187"/>
      <c r="C77" s="87" t="s">
        <v>44</v>
      </c>
      <c r="D77" s="74">
        <v>0</v>
      </c>
      <c r="E77" s="74">
        <v>0</v>
      </c>
      <c r="F77" s="74">
        <v>0</v>
      </c>
      <c r="G77" s="73">
        <v>0</v>
      </c>
      <c r="H77" s="74">
        <v>0</v>
      </c>
      <c r="I77" s="74">
        <v>0</v>
      </c>
      <c r="J77" s="74">
        <v>0</v>
      </c>
      <c r="K77" s="74">
        <v>0</v>
      </c>
      <c r="L77" s="74">
        <v>0</v>
      </c>
      <c r="M77" s="74">
        <v>0</v>
      </c>
      <c r="N77" s="74">
        <v>0</v>
      </c>
      <c r="O77" s="74">
        <v>0</v>
      </c>
      <c r="P77" s="74">
        <v>0</v>
      </c>
      <c r="Q77" s="74">
        <v>0</v>
      </c>
      <c r="R77" s="74">
        <v>0</v>
      </c>
      <c r="S77" s="74">
        <v>0</v>
      </c>
      <c r="T77" s="74">
        <v>0</v>
      </c>
      <c r="U77" s="74">
        <v>0</v>
      </c>
      <c r="V77" s="74">
        <v>0</v>
      </c>
      <c r="W77" s="74">
        <v>0</v>
      </c>
      <c r="X77" s="74"/>
    </row>
    <row r="78" spans="2:24" s="1" customFormat="1" ht="11.25" x14ac:dyDescent="0.2">
      <c r="B78" s="187"/>
      <c r="C78" s="87" t="s">
        <v>65</v>
      </c>
      <c r="D78" s="74">
        <v>330</v>
      </c>
      <c r="E78" s="74">
        <v>165</v>
      </c>
      <c r="F78" s="74">
        <v>0</v>
      </c>
      <c r="G78" s="73">
        <v>360</v>
      </c>
      <c r="H78" s="74">
        <v>0</v>
      </c>
      <c r="I78" s="74">
        <v>0</v>
      </c>
      <c r="J78" s="74">
        <v>0</v>
      </c>
      <c r="K78" s="74">
        <v>0</v>
      </c>
      <c r="L78" s="74">
        <v>0</v>
      </c>
      <c r="M78" s="74">
        <v>0</v>
      </c>
      <c r="N78" s="74">
        <v>315</v>
      </c>
      <c r="O78" s="74">
        <v>0</v>
      </c>
      <c r="P78" s="74">
        <v>0</v>
      </c>
      <c r="Q78" s="74">
        <v>0</v>
      </c>
      <c r="R78" s="74">
        <v>0</v>
      </c>
      <c r="S78" s="74">
        <v>0</v>
      </c>
      <c r="T78" s="74">
        <v>0</v>
      </c>
      <c r="U78" s="74">
        <v>0</v>
      </c>
      <c r="V78" s="74">
        <v>0</v>
      </c>
      <c r="W78" s="74">
        <v>0</v>
      </c>
      <c r="X78" s="74"/>
    </row>
    <row r="79" spans="2:24" s="1" customFormat="1" ht="11.25" x14ac:dyDescent="0.2">
      <c r="B79" s="187"/>
      <c r="C79" s="87" t="s">
        <v>46</v>
      </c>
      <c r="D79" s="74">
        <v>1500</v>
      </c>
      <c r="E79" s="74">
        <v>0</v>
      </c>
      <c r="F79" s="74">
        <v>580</v>
      </c>
      <c r="G79" s="73">
        <v>5300</v>
      </c>
      <c r="H79" s="74">
        <v>0</v>
      </c>
      <c r="I79" s="74">
        <v>1200</v>
      </c>
      <c r="J79" s="74">
        <v>750</v>
      </c>
      <c r="K79" s="74">
        <v>930</v>
      </c>
      <c r="L79" s="74">
        <v>1800</v>
      </c>
      <c r="M79" s="74">
        <v>1250</v>
      </c>
      <c r="N79" s="74">
        <v>1030</v>
      </c>
      <c r="O79" s="74">
        <v>200</v>
      </c>
      <c r="P79" s="74">
        <v>0</v>
      </c>
      <c r="Q79" s="74">
        <v>0</v>
      </c>
      <c r="R79" s="74">
        <v>400</v>
      </c>
      <c r="S79" s="74">
        <v>2600</v>
      </c>
      <c r="T79" s="74">
        <v>3000</v>
      </c>
      <c r="U79" s="74">
        <v>0</v>
      </c>
      <c r="V79" s="74">
        <v>500</v>
      </c>
      <c r="W79" s="74">
        <v>0</v>
      </c>
      <c r="X79" s="74"/>
    </row>
    <row r="80" spans="2:24" s="1" customFormat="1" ht="11.25" x14ac:dyDescent="0.2">
      <c r="B80" s="187"/>
      <c r="C80" s="87" t="s">
        <v>6</v>
      </c>
      <c r="D80" s="74" t="s">
        <v>72</v>
      </c>
      <c r="E80" s="74" t="s">
        <v>72</v>
      </c>
      <c r="F80" s="74" t="s">
        <v>72</v>
      </c>
      <c r="G80" s="74" t="s">
        <v>72</v>
      </c>
      <c r="H80" s="74" t="s">
        <v>72</v>
      </c>
      <c r="I80" s="74" t="s">
        <v>72</v>
      </c>
      <c r="J80" s="74" t="s">
        <v>72</v>
      </c>
      <c r="K80" s="74" t="s">
        <v>72</v>
      </c>
      <c r="L80" s="74" t="s">
        <v>72</v>
      </c>
      <c r="M80" s="74" t="s">
        <v>72</v>
      </c>
      <c r="N80" s="74" t="s">
        <v>72</v>
      </c>
      <c r="O80" s="74" t="s">
        <v>72</v>
      </c>
      <c r="P80" s="74" t="s">
        <v>72</v>
      </c>
      <c r="Q80" s="74" t="s">
        <v>72</v>
      </c>
      <c r="R80" s="74" t="s">
        <v>72</v>
      </c>
      <c r="S80" s="74">
        <v>0</v>
      </c>
      <c r="T80" s="74">
        <v>507</v>
      </c>
      <c r="U80" s="74">
        <v>0</v>
      </c>
      <c r="V80" s="74">
        <v>0</v>
      </c>
      <c r="W80" s="74">
        <v>0</v>
      </c>
      <c r="X80" s="74"/>
    </row>
    <row r="81" spans="1:24" s="1" customFormat="1" ht="1.5" customHeight="1" x14ac:dyDescent="0.2">
      <c r="B81" s="158"/>
      <c r="C81" s="88"/>
      <c r="D81" s="79"/>
      <c r="E81" s="79"/>
      <c r="F81" s="79"/>
      <c r="G81" s="80"/>
      <c r="H81" s="79"/>
      <c r="I81" s="79"/>
      <c r="J81" s="79"/>
      <c r="K81" s="79"/>
      <c r="L81" s="79"/>
      <c r="M81" s="79"/>
      <c r="N81" s="79"/>
      <c r="O81" s="79"/>
      <c r="P81" s="79"/>
      <c r="Q81" s="79"/>
      <c r="R81" s="79"/>
      <c r="S81" s="79"/>
      <c r="T81" s="79"/>
      <c r="U81" s="79"/>
      <c r="V81" s="79"/>
      <c r="W81" s="79"/>
      <c r="X81" s="79"/>
    </row>
    <row r="82" spans="1:24" x14ac:dyDescent="0.2">
      <c r="B82" s="187" t="s">
        <v>12</v>
      </c>
      <c r="C82" s="87" t="s">
        <v>43</v>
      </c>
      <c r="D82" s="68">
        <v>3375</v>
      </c>
      <c r="E82" s="68">
        <v>2545</v>
      </c>
      <c r="F82" s="68">
        <v>3092</v>
      </c>
      <c r="G82" s="68">
        <v>3330</v>
      </c>
      <c r="H82" s="68">
        <v>1850</v>
      </c>
      <c r="I82" s="68">
        <v>3980</v>
      </c>
      <c r="J82" s="68">
        <v>3852</v>
      </c>
      <c r="K82" s="68">
        <v>4164</v>
      </c>
      <c r="L82" s="68">
        <v>2624</v>
      </c>
      <c r="M82" s="68">
        <v>3960</v>
      </c>
      <c r="N82" s="68">
        <v>1100</v>
      </c>
      <c r="O82" s="68">
        <v>1500</v>
      </c>
      <c r="P82" s="68">
        <v>1930</v>
      </c>
      <c r="Q82" s="68">
        <v>300</v>
      </c>
      <c r="R82" s="68">
        <v>2430</v>
      </c>
      <c r="S82" s="68">
        <v>1990</v>
      </c>
      <c r="T82" s="68">
        <v>600</v>
      </c>
      <c r="U82" s="68">
        <v>1640</v>
      </c>
      <c r="V82" s="68">
        <v>500</v>
      </c>
      <c r="W82" s="68">
        <v>570</v>
      </c>
      <c r="X82" s="68">
        <v>0</v>
      </c>
    </row>
    <row r="83" spans="1:24" x14ac:dyDescent="0.2">
      <c r="B83" s="187"/>
      <c r="C83" s="87" t="s">
        <v>44</v>
      </c>
      <c r="D83" s="68">
        <v>0</v>
      </c>
      <c r="E83" s="68">
        <v>190</v>
      </c>
      <c r="F83" s="68">
        <v>162</v>
      </c>
      <c r="G83" s="68">
        <v>0</v>
      </c>
      <c r="H83" s="68">
        <v>0</v>
      </c>
      <c r="I83" s="68">
        <v>0</v>
      </c>
      <c r="J83" s="68">
        <v>0</v>
      </c>
      <c r="K83" s="68">
        <v>0</v>
      </c>
      <c r="L83" s="68">
        <v>0</v>
      </c>
      <c r="M83" s="68">
        <v>0</v>
      </c>
      <c r="N83" s="68">
        <v>0</v>
      </c>
      <c r="O83" s="68">
        <v>80</v>
      </c>
      <c r="P83" s="68">
        <v>500</v>
      </c>
      <c r="Q83" s="68">
        <v>80</v>
      </c>
      <c r="R83" s="68">
        <v>0</v>
      </c>
      <c r="S83" s="68">
        <v>0</v>
      </c>
      <c r="T83" s="68">
        <v>0</v>
      </c>
      <c r="U83" s="68">
        <v>0</v>
      </c>
      <c r="V83" s="68">
        <v>0</v>
      </c>
      <c r="W83" s="68">
        <v>0</v>
      </c>
      <c r="X83" s="68">
        <v>300</v>
      </c>
    </row>
    <row r="84" spans="1:24" x14ac:dyDescent="0.2">
      <c r="B84" s="187" t="s">
        <v>27</v>
      </c>
      <c r="C84" s="87" t="s">
        <v>65</v>
      </c>
      <c r="D84" s="68">
        <v>823</v>
      </c>
      <c r="E84" s="68">
        <v>1450</v>
      </c>
      <c r="F84" s="68">
        <v>2114</v>
      </c>
      <c r="G84" s="68">
        <v>960</v>
      </c>
      <c r="H84" s="68">
        <v>380</v>
      </c>
      <c r="I84" s="68">
        <v>850</v>
      </c>
      <c r="J84" s="68">
        <v>840</v>
      </c>
      <c r="K84" s="68">
        <v>260</v>
      </c>
      <c r="L84" s="68">
        <v>0</v>
      </c>
      <c r="M84" s="68">
        <v>180</v>
      </c>
      <c r="N84" s="68">
        <v>395</v>
      </c>
      <c r="O84" s="68">
        <v>0</v>
      </c>
      <c r="P84" s="68">
        <v>100</v>
      </c>
      <c r="Q84" s="68">
        <v>0</v>
      </c>
      <c r="R84" s="68">
        <v>270</v>
      </c>
      <c r="S84" s="68">
        <v>200</v>
      </c>
      <c r="T84" s="68">
        <v>0</v>
      </c>
      <c r="U84" s="68">
        <v>0</v>
      </c>
      <c r="V84" s="68">
        <v>0</v>
      </c>
      <c r="W84" s="68">
        <v>200</v>
      </c>
      <c r="X84" s="68">
        <v>0</v>
      </c>
    </row>
    <row r="85" spans="1:24" x14ac:dyDescent="0.2">
      <c r="B85" s="187"/>
      <c r="C85" s="87" t="s">
        <v>46</v>
      </c>
      <c r="D85" s="68">
        <v>4150</v>
      </c>
      <c r="E85" s="68">
        <v>2150</v>
      </c>
      <c r="F85" s="68">
        <v>580</v>
      </c>
      <c r="G85" s="68">
        <v>6800</v>
      </c>
      <c r="H85" s="68">
        <v>900</v>
      </c>
      <c r="I85" s="68">
        <v>1600</v>
      </c>
      <c r="J85" s="68">
        <v>1750</v>
      </c>
      <c r="K85" s="68">
        <v>2890</v>
      </c>
      <c r="L85" s="68">
        <v>3980</v>
      </c>
      <c r="M85" s="68">
        <v>3820</v>
      </c>
      <c r="N85" s="68">
        <v>2980</v>
      </c>
      <c r="O85" s="68">
        <v>3160</v>
      </c>
      <c r="P85" s="68">
        <v>2880</v>
      </c>
      <c r="Q85" s="68">
        <v>600</v>
      </c>
      <c r="R85" s="68">
        <v>3600</v>
      </c>
      <c r="S85" s="68">
        <v>9400</v>
      </c>
      <c r="T85" s="68">
        <v>5400</v>
      </c>
      <c r="U85" s="68">
        <v>1600</v>
      </c>
      <c r="V85" s="68">
        <v>3700</v>
      </c>
      <c r="W85" s="68">
        <v>3500</v>
      </c>
      <c r="X85" s="68">
        <v>2000</v>
      </c>
    </row>
    <row r="86" spans="1:24" ht="13.5" thickBot="1" x14ac:dyDescent="0.25">
      <c r="B86" s="129"/>
      <c r="C86" s="89" t="s">
        <v>6</v>
      </c>
      <c r="D86" s="128" t="s">
        <v>72</v>
      </c>
      <c r="E86" s="128" t="s">
        <v>72</v>
      </c>
      <c r="F86" s="128" t="s">
        <v>72</v>
      </c>
      <c r="G86" s="128" t="s">
        <v>72</v>
      </c>
      <c r="H86" s="128" t="s">
        <v>72</v>
      </c>
      <c r="I86" s="128" t="s">
        <v>72</v>
      </c>
      <c r="J86" s="128" t="s">
        <v>72</v>
      </c>
      <c r="K86" s="128" t="s">
        <v>72</v>
      </c>
      <c r="L86" s="128" t="s">
        <v>72</v>
      </c>
      <c r="M86" s="128" t="s">
        <v>72</v>
      </c>
      <c r="N86" s="128" t="s">
        <v>72</v>
      </c>
      <c r="O86" s="128" t="s">
        <v>72</v>
      </c>
      <c r="P86" s="128" t="s">
        <v>72</v>
      </c>
      <c r="Q86" s="128" t="s">
        <v>72</v>
      </c>
      <c r="R86" s="128" t="s">
        <v>72</v>
      </c>
      <c r="S86" s="81">
        <v>3450</v>
      </c>
      <c r="T86" s="81">
        <v>607</v>
      </c>
      <c r="U86" s="81">
        <v>200</v>
      </c>
      <c r="V86" s="81">
        <v>0</v>
      </c>
      <c r="W86" s="81">
        <v>0</v>
      </c>
      <c r="X86" s="81">
        <v>0</v>
      </c>
    </row>
    <row r="87" spans="1:24" ht="15.75" x14ac:dyDescent="0.25">
      <c r="B87" s="11"/>
      <c r="C87" s="11"/>
    </row>
    <row r="88" spans="1:24" ht="15" customHeight="1" x14ac:dyDescent="0.2">
      <c r="A88" s="13"/>
      <c r="B88" s="31" t="s">
        <v>73</v>
      </c>
      <c r="C88"/>
      <c r="D88" s="32"/>
      <c r="E88" s="32"/>
      <c r="F88" s="32"/>
      <c r="G88" s="32"/>
      <c r="H88" s="32"/>
      <c r="I88" s="32"/>
      <c r="J88" s="32"/>
      <c r="K88" s="32"/>
      <c r="L88" s="67"/>
      <c r="M88" s="32"/>
      <c r="N88" s="32"/>
    </row>
    <row r="89" spans="1:24" s="24" customFormat="1" ht="15.75" x14ac:dyDescent="0.25">
      <c r="B89" s="33"/>
      <c r="C89" s="33"/>
      <c r="D89" s="33"/>
      <c r="E89" s="33"/>
      <c r="F89" s="33"/>
      <c r="G89" s="33"/>
      <c r="H89" s="1"/>
      <c r="I89" s="1"/>
      <c r="J89" s="1"/>
      <c r="L89" s="19"/>
    </row>
    <row r="90" spans="1:24" x14ac:dyDescent="0.2">
      <c r="A90" s="13"/>
      <c r="B90" s="31"/>
      <c r="C90"/>
      <c r="D90" s="32"/>
      <c r="E90" s="32"/>
      <c r="F90" s="32"/>
      <c r="G90" s="32"/>
      <c r="H90" s="32"/>
      <c r="I90" s="32"/>
      <c r="J90" s="32"/>
      <c r="K90" s="32"/>
      <c r="L90" s="32"/>
      <c r="M90" s="32"/>
      <c r="N90" s="32"/>
    </row>
  </sheetData>
  <mergeCells count="14">
    <mergeCell ref="B82:B85"/>
    <mergeCell ref="A8:E8"/>
    <mergeCell ref="B10:B14"/>
    <mergeCell ref="B16:B20"/>
    <mergeCell ref="B22:B26"/>
    <mergeCell ref="B28:B32"/>
    <mergeCell ref="B34:B38"/>
    <mergeCell ref="B40:B44"/>
    <mergeCell ref="B46:B50"/>
    <mergeCell ref="B52:B56"/>
    <mergeCell ref="B58:B62"/>
    <mergeCell ref="B64:B68"/>
    <mergeCell ref="B70:B74"/>
    <mergeCell ref="B76:B80"/>
  </mergeCells>
  <pageMargins left="0.75" right="0.75" top="0.33" bottom="0.51" header="0.28999999999999998" footer="0.22"/>
  <pageSetup paperSize="9" scale="80"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W75"/>
  <sheetViews>
    <sheetView workbookViewId="0">
      <pane xSplit="2" topLeftCell="S1" activePane="topRight" state="frozen"/>
      <selection pane="topRight" activeCell="AA25" sqref="AA25"/>
    </sheetView>
  </sheetViews>
  <sheetFormatPr defaultRowHeight="12.75" x14ac:dyDescent="0.2"/>
  <cols>
    <col min="1" max="1" width="1.140625" customWidth="1"/>
    <col min="2" max="2" width="16.85546875" customWidth="1"/>
    <col min="3" max="3" width="11.5703125" style="84" bestFit="1" customWidth="1"/>
    <col min="4" max="6" width="11.5703125" bestFit="1" customWidth="1"/>
    <col min="7" max="20" width="12.85546875" bestFit="1" customWidth="1"/>
    <col min="21" max="22" width="12.5703125" customWidth="1"/>
    <col min="23" max="23" width="10.42578125" bestFit="1" customWidth="1"/>
  </cols>
  <sheetData>
    <row r="2" spans="1:23" s="24" customFormat="1" x14ac:dyDescent="0.2">
      <c r="B2" s="22" t="s">
        <v>166</v>
      </c>
      <c r="C2" s="85"/>
      <c r="L2" s="19"/>
    </row>
    <row r="3" spans="1:23" s="24" customFormat="1" x14ac:dyDescent="0.2">
      <c r="C3" s="85"/>
      <c r="L3" s="19"/>
    </row>
    <row r="4" spans="1:23" s="24" customFormat="1" x14ac:dyDescent="0.2">
      <c r="B4" s="19" t="s">
        <v>28</v>
      </c>
      <c r="C4" s="85"/>
      <c r="L4" s="19"/>
    </row>
    <row r="5" spans="1:23" s="24" customFormat="1" x14ac:dyDescent="0.2">
      <c r="B5" s="19" t="s">
        <v>76</v>
      </c>
      <c r="C5" s="85"/>
      <c r="L5" s="19"/>
    </row>
    <row r="6" spans="1:23" s="24" customFormat="1" x14ac:dyDescent="0.2">
      <c r="B6" s="19" t="s">
        <v>155</v>
      </c>
      <c r="C6" s="85"/>
      <c r="L6" s="19"/>
    </row>
    <row r="7" spans="1:23" s="24" customFormat="1" x14ac:dyDescent="0.2">
      <c r="B7" s="19" t="s">
        <v>40</v>
      </c>
      <c r="C7" s="85"/>
      <c r="L7" s="19"/>
    </row>
    <row r="8" spans="1:23" x14ac:dyDescent="0.2">
      <c r="A8" s="114"/>
      <c r="B8" s="114"/>
      <c r="C8" s="114"/>
      <c r="D8" s="114"/>
      <c r="E8" s="114"/>
    </row>
    <row r="9" spans="1:23" s="10" customFormat="1" ht="12" x14ac:dyDescent="0.2">
      <c r="A9" s="115"/>
      <c r="B9" s="116"/>
      <c r="C9" s="116">
        <v>2000</v>
      </c>
      <c r="D9" s="116">
        <v>2001</v>
      </c>
      <c r="E9" s="116">
        <v>2002</v>
      </c>
      <c r="F9" s="116">
        <v>2003</v>
      </c>
      <c r="G9" s="116">
        <v>2004</v>
      </c>
      <c r="H9" s="116">
        <v>2005</v>
      </c>
      <c r="I9" s="116">
        <v>2006</v>
      </c>
      <c r="J9" s="116">
        <v>2007</v>
      </c>
      <c r="K9" s="116">
        <v>2008</v>
      </c>
      <c r="L9" s="116">
        <v>2009</v>
      </c>
      <c r="M9" s="116">
        <v>2010</v>
      </c>
      <c r="N9" s="116">
        <v>2011</v>
      </c>
      <c r="O9" s="116">
        <v>2012</v>
      </c>
      <c r="P9" s="116">
        <v>2013</v>
      </c>
      <c r="Q9" s="116">
        <v>2014</v>
      </c>
      <c r="R9" s="116">
        <v>2015</v>
      </c>
      <c r="S9" s="116">
        <v>2016</v>
      </c>
      <c r="T9" s="116">
        <v>2017</v>
      </c>
      <c r="U9" s="116">
        <v>2018</v>
      </c>
      <c r="V9" s="116">
        <v>2019</v>
      </c>
      <c r="W9" s="116">
        <v>2020</v>
      </c>
    </row>
    <row r="10" spans="1:23" x14ac:dyDescent="0.2">
      <c r="A10" s="114"/>
      <c r="B10" s="54" t="s">
        <v>77</v>
      </c>
      <c r="C10" s="137">
        <v>499805.96446211467</v>
      </c>
      <c r="D10" s="137">
        <v>515263.88088877761</v>
      </c>
      <c r="E10" s="137">
        <v>525779.47029467078</v>
      </c>
      <c r="F10" s="137">
        <v>590763.44976929273</v>
      </c>
      <c r="G10" s="137">
        <v>649190.60414208006</v>
      </c>
      <c r="H10" s="137">
        <v>713396.2682879999</v>
      </c>
      <c r="I10" s="137">
        <v>735460.07040000008</v>
      </c>
      <c r="J10" s="137">
        <v>799413.12</v>
      </c>
      <c r="K10" s="137">
        <v>859584</v>
      </c>
      <c r="L10" s="137">
        <v>619171</v>
      </c>
      <c r="M10" s="137">
        <v>610278</v>
      </c>
      <c r="N10" s="137">
        <v>948555</v>
      </c>
      <c r="O10" s="137">
        <v>1011437</v>
      </c>
      <c r="P10" s="137">
        <v>832387</v>
      </c>
      <c r="Q10" s="137">
        <v>547055</v>
      </c>
      <c r="R10" s="138">
        <v>609957.60247657774</v>
      </c>
      <c r="S10" s="138">
        <v>824810.24</v>
      </c>
      <c r="T10" s="138">
        <v>528552.31999999995</v>
      </c>
      <c r="U10" s="138">
        <v>304855</v>
      </c>
      <c r="V10" s="138">
        <v>580604.88986204134</v>
      </c>
      <c r="W10" s="138">
        <v>120912.55926849732</v>
      </c>
    </row>
    <row r="11" spans="1:23" x14ac:dyDescent="0.2">
      <c r="A11" s="114"/>
      <c r="B11" s="56" t="s">
        <v>78</v>
      </c>
      <c r="C11" s="138">
        <v>297461.02128865401</v>
      </c>
      <c r="D11" s="138">
        <v>306660.84668933408</v>
      </c>
      <c r="E11" s="138">
        <v>312919.23131564679</v>
      </c>
      <c r="F11" s="138">
        <v>351594.64192769281</v>
      </c>
      <c r="G11" s="138">
        <v>386367.73838208005</v>
      </c>
      <c r="H11" s="138">
        <v>424579.93228799995</v>
      </c>
      <c r="I11" s="138">
        <v>437711.27040000004</v>
      </c>
      <c r="J11" s="138">
        <v>475773.12000000005</v>
      </c>
      <c r="K11" s="138">
        <v>511584</v>
      </c>
      <c r="L11" s="138">
        <v>289629</v>
      </c>
      <c r="M11" s="138">
        <v>254265</v>
      </c>
      <c r="N11" s="138">
        <v>282427</v>
      </c>
      <c r="O11" s="138">
        <v>316756</v>
      </c>
      <c r="P11" s="138">
        <v>209617</v>
      </c>
      <c r="Q11" s="138">
        <v>335244.39039000002</v>
      </c>
      <c r="R11" s="138">
        <v>408322.12338668702</v>
      </c>
      <c r="S11" s="138">
        <v>709601.76</v>
      </c>
      <c r="T11" s="138">
        <v>375075.79</v>
      </c>
      <c r="U11" s="138">
        <v>275466</v>
      </c>
      <c r="V11" s="138">
        <v>524632.7158509359</v>
      </c>
      <c r="W11" s="138">
        <v>109256.20065754501</v>
      </c>
    </row>
    <row r="12" spans="1:23" x14ac:dyDescent="0.2">
      <c r="A12" s="114"/>
      <c r="B12" s="56" t="s">
        <v>79</v>
      </c>
      <c r="C12" s="138">
        <v>11219.678228376641</v>
      </c>
      <c r="D12" s="138">
        <v>11566.678585955304</v>
      </c>
      <c r="E12" s="138">
        <v>11802.733250974848</v>
      </c>
      <c r="F12" s="138">
        <v>13261.4980348032</v>
      </c>
      <c r="G12" s="138">
        <v>14573.07476352</v>
      </c>
      <c r="H12" s="138">
        <v>16014.367871999999</v>
      </c>
      <c r="I12" s="138">
        <v>16509.657599999999</v>
      </c>
      <c r="J12" s="138">
        <v>17945.280000000002</v>
      </c>
      <c r="K12" s="138">
        <v>19296</v>
      </c>
      <c r="L12" s="138">
        <v>64784</v>
      </c>
      <c r="M12" s="138">
        <v>80691</v>
      </c>
      <c r="N12" s="138">
        <v>122543</v>
      </c>
      <c r="O12" s="138">
        <v>141890</v>
      </c>
      <c r="P12" s="138">
        <v>118241</v>
      </c>
      <c r="Q12" s="138">
        <v>63799.68</v>
      </c>
      <c r="R12" s="138">
        <v>60051.063947217779</v>
      </c>
      <c r="S12" s="138">
        <v>95445</v>
      </c>
      <c r="T12" s="138">
        <v>63945</v>
      </c>
      <c r="U12" s="138">
        <v>43215</v>
      </c>
      <c r="V12" s="138">
        <v>82304.178430362357</v>
      </c>
      <c r="W12" s="138">
        <v>17140.070685368821</v>
      </c>
    </row>
    <row r="13" spans="1:23" x14ac:dyDescent="0.2">
      <c r="A13" s="114"/>
      <c r="B13" s="56" t="s">
        <v>80</v>
      </c>
      <c r="C13" s="138">
        <v>6105.2353543716445</v>
      </c>
      <c r="D13" s="138">
        <v>6294.0570663625203</v>
      </c>
      <c r="E13" s="138">
        <v>6422.5072105740001</v>
      </c>
      <c r="F13" s="138">
        <v>7216.3002366000001</v>
      </c>
      <c r="G13" s="138">
        <v>7930.0002600000007</v>
      </c>
      <c r="H13" s="138">
        <v>8714.2859999999982</v>
      </c>
      <c r="I13" s="138">
        <v>8983.8000000000011</v>
      </c>
      <c r="J13" s="138">
        <v>9765</v>
      </c>
      <c r="K13" s="138">
        <v>10500</v>
      </c>
      <c r="L13" s="138">
        <v>45000</v>
      </c>
      <c r="M13" s="138">
        <v>16128</v>
      </c>
      <c r="N13" s="138">
        <v>32378</v>
      </c>
      <c r="O13" s="138">
        <v>33368</v>
      </c>
      <c r="P13" s="138">
        <v>20020</v>
      </c>
      <c r="Q13" s="138">
        <v>129381</v>
      </c>
      <c r="R13" s="138">
        <v>57150.669323342066</v>
      </c>
      <c r="S13" s="138">
        <v>0</v>
      </c>
      <c r="T13" s="138">
        <v>0</v>
      </c>
      <c r="U13" s="138">
        <v>46633</v>
      </c>
      <c r="V13" s="138">
        <v>88813.855206365566</v>
      </c>
      <c r="W13" s="138">
        <v>18495.728711577096</v>
      </c>
    </row>
    <row r="14" spans="1:23" x14ac:dyDescent="0.2">
      <c r="A14" s="114"/>
      <c r="B14" s="56" t="s">
        <v>81</v>
      </c>
      <c r="C14" s="138">
        <v>4489.5518722654242</v>
      </c>
      <c r="D14" s="138">
        <v>4628.4039920262139</v>
      </c>
      <c r="E14" s="138">
        <v>4722.8612163532798</v>
      </c>
      <c r="F14" s="138">
        <v>5306.5856363519997</v>
      </c>
      <c r="G14" s="138">
        <v>5831.4127871999999</v>
      </c>
      <c r="H14" s="138">
        <v>6408.1459199999999</v>
      </c>
      <c r="I14" s="138">
        <v>6606.3360000000002</v>
      </c>
      <c r="J14" s="138">
        <v>7180.8</v>
      </c>
      <c r="K14" s="138">
        <v>7180.8</v>
      </c>
      <c r="L14" s="138">
        <v>68879</v>
      </c>
      <c r="M14" s="138">
        <v>54857</v>
      </c>
      <c r="N14" s="138">
        <v>30505</v>
      </c>
      <c r="O14" s="138">
        <v>52037</v>
      </c>
      <c r="P14" s="138">
        <v>104073</v>
      </c>
      <c r="Q14" s="138">
        <v>158220</v>
      </c>
      <c r="R14" s="138">
        <v>108054.37980119968</v>
      </c>
      <c r="S14" s="138">
        <v>104671.35</v>
      </c>
      <c r="T14" s="138">
        <v>46083.03</v>
      </c>
      <c r="U14" s="138">
        <v>71209</v>
      </c>
      <c r="V14" s="138">
        <v>135619.53585208082</v>
      </c>
      <c r="W14" s="138">
        <v>28243.139961458481</v>
      </c>
    </row>
    <row r="15" spans="1:23" ht="13.5" thickBot="1" x14ac:dyDescent="0.25">
      <c r="A15" s="114"/>
      <c r="B15" s="59" t="s">
        <v>12</v>
      </c>
      <c r="C15" s="139">
        <v>819081.45120578236</v>
      </c>
      <c r="D15" s="139">
        <v>844413.86722245568</v>
      </c>
      <c r="E15" s="139">
        <v>861646.80328821961</v>
      </c>
      <c r="F15" s="139">
        <v>968142.47560474067</v>
      </c>
      <c r="G15" s="139">
        <v>1063892.8303348799</v>
      </c>
      <c r="H15" s="139">
        <v>1169113.000368</v>
      </c>
      <c r="I15" s="139">
        <v>1205271.1344000001</v>
      </c>
      <c r="J15" s="139">
        <v>1310077.32</v>
      </c>
      <c r="K15" s="139">
        <v>1408144.8</v>
      </c>
      <c r="L15" s="139">
        <v>1087463</v>
      </c>
      <c r="M15" s="139">
        <v>1016219</v>
      </c>
      <c r="N15" s="139">
        <v>1416408</v>
      </c>
      <c r="O15" s="139">
        <v>1555488</v>
      </c>
      <c r="P15" s="139">
        <v>1284338</v>
      </c>
      <c r="Q15" s="139">
        <v>1233700.07039</v>
      </c>
      <c r="R15" s="139">
        <v>1243535.8389350246</v>
      </c>
      <c r="S15" s="139">
        <v>1734528.35</v>
      </c>
      <c r="T15" s="139">
        <v>1013656.1399999999</v>
      </c>
      <c r="U15" s="139">
        <v>741378</v>
      </c>
      <c r="V15" s="139">
        <v>1411975.175201786</v>
      </c>
      <c r="W15" s="139">
        <v>294047.69928444677</v>
      </c>
    </row>
    <row r="16" spans="1:23" x14ac:dyDescent="0.2">
      <c r="A16" s="114"/>
      <c r="B16" s="114"/>
      <c r="C16" s="114"/>
      <c r="D16" s="114"/>
      <c r="E16" s="114"/>
    </row>
    <row r="17" spans="1:5" x14ac:dyDescent="0.2">
      <c r="A17" s="114"/>
      <c r="B17" s="31" t="s">
        <v>82</v>
      </c>
      <c r="D17" s="114"/>
      <c r="E17" s="114"/>
    </row>
    <row r="18" spans="1:5" x14ac:dyDescent="0.2">
      <c r="A18" s="114"/>
      <c r="B18" s="114"/>
      <c r="C18" s="114"/>
      <c r="D18" s="114"/>
      <c r="E18" s="114"/>
    </row>
    <row r="19" spans="1:5" x14ac:dyDescent="0.2">
      <c r="A19" s="114"/>
      <c r="C19" s="114"/>
      <c r="D19" s="114"/>
      <c r="E19" s="114"/>
    </row>
    <row r="20" spans="1:5" x14ac:dyDescent="0.2">
      <c r="A20" s="114"/>
      <c r="B20" s="114"/>
      <c r="C20" s="114"/>
      <c r="D20" s="114"/>
      <c r="E20" s="114"/>
    </row>
    <row r="21" spans="1:5" x14ac:dyDescent="0.2">
      <c r="A21" s="114"/>
      <c r="B21" s="114"/>
      <c r="C21" s="114"/>
      <c r="D21" s="114"/>
      <c r="E21" s="114"/>
    </row>
    <row r="22" spans="1:5" x14ac:dyDescent="0.2">
      <c r="A22" s="114"/>
      <c r="B22" s="114"/>
      <c r="C22" s="114"/>
      <c r="D22" s="114"/>
      <c r="E22" s="114"/>
    </row>
    <row r="23" spans="1:5" x14ac:dyDescent="0.2">
      <c r="A23" s="114"/>
      <c r="B23" s="114"/>
      <c r="C23" s="114"/>
      <c r="D23" s="114"/>
      <c r="E23" s="114"/>
    </row>
    <row r="24" spans="1:5" x14ac:dyDescent="0.2">
      <c r="A24" s="114"/>
      <c r="B24" s="114"/>
      <c r="C24" s="114"/>
      <c r="D24" s="114"/>
      <c r="E24" s="114"/>
    </row>
    <row r="25" spans="1:5" x14ac:dyDescent="0.2">
      <c r="A25" s="114"/>
      <c r="B25" s="114"/>
      <c r="C25" s="114"/>
      <c r="D25" s="114"/>
      <c r="E25" s="114"/>
    </row>
    <row r="26" spans="1:5" x14ac:dyDescent="0.2">
      <c r="A26" s="114"/>
      <c r="B26" s="114"/>
      <c r="C26" s="114"/>
      <c r="D26" s="114"/>
      <c r="E26" s="114"/>
    </row>
    <row r="27" spans="1:5" x14ac:dyDescent="0.2">
      <c r="A27" s="114"/>
      <c r="B27" s="114"/>
      <c r="C27" s="114"/>
      <c r="D27" s="114"/>
      <c r="E27" s="114"/>
    </row>
    <row r="28" spans="1:5" x14ac:dyDescent="0.2">
      <c r="A28" s="114"/>
      <c r="B28" s="114"/>
      <c r="C28" s="114"/>
      <c r="D28" s="114"/>
      <c r="E28" s="114"/>
    </row>
    <row r="29" spans="1:5" x14ac:dyDescent="0.2">
      <c r="A29" s="114"/>
      <c r="B29" s="114"/>
      <c r="C29" s="114"/>
      <c r="D29" s="114"/>
      <c r="E29" s="114"/>
    </row>
    <row r="30" spans="1:5" x14ac:dyDescent="0.2">
      <c r="A30" s="114"/>
      <c r="B30" s="114"/>
      <c r="C30" s="114"/>
      <c r="D30" s="114"/>
      <c r="E30" s="114"/>
    </row>
    <row r="31" spans="1:5" x14ac:dyDescent="0.2">
      <c r="A31" s="114"/>
      <c r="B31" s="114"/>
      <c r="C31" s="114"/>
      <c r="D31" s="114"/>
      <c r="E31" s="114"/>
    </row>
    <row r="32" spans="1:5" x14ac:dyDescent="0.2">
      <c r="A32" s="114"/>
      <c r="B32" s="114"/>
      <c r="C32" s="114"/>
      <c r="D32" s="114"/>
      <c r="E32" s="114"/>
    </row>
    <row r="33" spans="1:5" x14ac:dyDescent="0.2">
      <c r="A33" s="114"/>
      <c r="B33" s="114"/>
      <c r="C33" s="114"/>
      <c r="D33" s="114"/>
      <c r="E33" s="114"/>
    </row>
    <row r="34" spans="1:5" x14ac:dyDescent="0.2">
      <c r="A34" s="114"/>
      <c r="B34" s="114"/>
      <c r="C34" s="114"/>
      <c r="D34" s="114"/>
      <c r="E34" s="114"/>
    </row>
    <row r="35" spans="1:5" x14ac:dyDescent="0.2">
      <c r="A35" s="114"/>
      <c r="B35" s="114"/>
      <c r="C35" s="114"/>
      <c r="D35" s="114"/>
      <c r="E35" s="114"/>
    </row>
    <row r="36" spans="1:5" x14ac:dyDescent="0.2">
      <c r="A36" s="114"/>
      <c r="B36" s="114"/>
      <c r="C36" s="114"/>
      <c r="D36" s="114"/>
      <c r="E36" s="114"/>
    </row>
    <row r="37" spans="1:5" x14ac:dyDescent="0.2">
      <c r="A37" s="114"/>
      <c r="B37" s="114"/>
      <c r="C37" s="114"/>
      <c r="D37" s="114"/>
      <c r="E37" s="114"/>
    </row>
    <row r="38" spans="1:5" x14ac:dyDescent="0.2">
      <c r="A38" s="114"/>
      <c r="B38" s="114"/>
      <c r="C38" s="114"/>
      <c r="D38" s="114"/>
      <c r="E38" s="114"/>
    </row>
    <row r="39" spans="1:5" x14ac:dyDescent="0.2">
      <c r="A39" s="114"/>
      <c r="B39" s="114"/>
      <c r="C39" s="114"/>
      <c r="D39" s="114"/>
      <c r="E39" s="114"/>
    </row>
    <row r="40" spans="1:5" x14ac:dyDescent="0.2">
      <c r="A40" s="114"/>
      <c r="B40" s="114"/>
      <c r="C40" s="114"/>
      <c r="D40" s="114"/>
      <c r="E40" s="114"/>
    </row>
    <row r="41" spans="1:5" x14ac:dyDescent="0.2">
      <c r="A41" s="114"/>
      <c r="B41" s="114"/>
      <c r="C41" s="114"/>
      <c r="D41" s="114"/>
      <c r="E41" s="114"/>
    </row>
    <row r="42" spans="1:5" x14ac:dyDescent="0.2">
      <c r="A42" s="114"/>
      <c r="B42" s="114"/>
      <c r="C42" s="114"/>
      <c r="D42" s="114"/>
      <c r="E42" s="114"/>
    </row>
    <row r="43" spans="1:5" x14ac:dyDescent="0.2">
      <c r="A43" s="114"/>
      <c r="B43" s="114"/>
      <c r="C43" s="114"/>
      <c r="D43" s="114"/>
      <c r="E43" s="114"/>
    </row>
    <row r="44" spans="1:5" x14ac:dyDescent="0.2">
      <c r="A44" s="114"/>
      <c r="B44" s="114"/>
      <c r="C44" s="114"/>
      <c r="D44" s="114"/>
      <c r="E44" s="114"/>
    </row>
    <row r="45" spans="1:5" x14ac:dyDescent="0.2">
      <c r="A45" s="114"/>
      <c r="B45" s="114"/>
      <c r="C45" s="114"/>
      <c r="D45" s="114"/>
      <c r="E45" s="114"/>
    </row>
    <row r="46" spans="1:5" x14ac:dyDescent="0.2">
      <c r="A46" s="114"/>
      <c r="B46" s="114"/>
      <c r="C46" s="114"/>
      <c r="D46" s="114"/>
      <c r="E46" s="114"/>
    </row>
    <row r="47" spans="1:5" x14ac:dyDescent="0.2">
      <c r="A47" s="114"/>
      <c r="B47" s="114"/>
      <c r="C47" s="114"/>
      <c r="D47" s="114"/>
      <c r="E47" s="114"/>
    </row>
    <row r="48" spans="1:5" x14ac:dyDescent="0.2">
      <c r="A48" s="114"/>
      <c r="B48" s="114"/>
      <c r="C48" s="114"/>
      <c r="D48" s="114"/>
      <c r="E48" s="114"/>
    </row>
    <row r="49" spans="1:5" x14ac:dyDescent="0.2">
      <c r="A49" s="114"/>
      <c r="B49" s="114"/>
      <c r="C49" s="114"/>
      <c r="D49" s="114"/>
      <c r="E49" s="114"/>
    </row>
    <row r="50" spans="1:5" x14ac:dyDescent="0.2">
      <c r="A50" s="114"/>
      <c r="B50" s="114"/>
      <c r="C50" s="114"/>
      <c r="D50" s="114"/>
      <c r="E50" s="114"/>
    </row>
    <row r="51" spans="1:5" x14ac:dyDescent="0.2">
      <c r="A51" s="114"/>
      <c r="B51" s="114"/>
      <c r="C51" s="114"/>
      <c r="D51" s="114"/>
      <c r="E51" s="114"/>
    </row>
    <row r="52" spans="1:5" x14ac:dyDescent="0.2">
      <c r="A52" s="114"/>
      <c r="B52" s="114"/>
      <c r="C52" s="114"/>
      <c r="D52" s="114"/>
      <c r="E52" s="114"/>
    </row>
    <row r="53" spans="1:5" x14ac:dyDescent="0.2">
      <c r="A53" s="114"/>
      <c r="B53" s="114"/>
      <c r="C53" s="114"/>
      <c r="D53" s="114"/>
      <c r="E53" s="114"/>
    </row>
    <row r="54" spans="1:5" x14ac:dyDescent="0.2">
      <c r="A54" s="114"/>
      <c r="B54" s="114"/>
      <c r="C54" s="114"/>
      <c r="D54" s="114"/>
      <c r="E54" s="114"/>
    </row>
    <row r="55" spans="1:5" x14ac:dyDescent="0.2">
      <c r="A55" s="114"/>
      <c r="B55" s="114"/>
      <c r="C55" s="114"/>
      <c r="D55" s="114"/>
      <c r="E55" s="114"/>
    </row>
    <row r="56" spans="1:5" x14ac:dyDescent="0.2">
      <c r="A56" s="114"/>
      <c r="B56" s="114"/>
      <c r="C56" s="114"/>
      <c r="D56" s="114"/>
      <c r="E56" s="114"/>
    </row>
    <row r="57" spans="1:5" x14ac:dyDescent="0.2">
      <c r="A57" s="114"/>
      <c r="B57" s="114"/>
      <c r="C57" s="114"/>
      <c r="D57" s="114"/>
      <c r="E57" s="114"/>
    </row>
    <row r="58" spans="1:5" x14ac:dyDescent="0.2">
      <c r="A58" s="114"/>
      <c r="B58" s="114"/>
      <c r="C58" s="114"/>
      <c r="D58" s="114"/>
      <c r="E58" s="114"/>
    </row>
    <row r="59" spans="1:5" x14ac:dyDescent="0.2">
      <c r="A59" s="114"/>
      <c r="B59" s="114"/>
      <c r="C59" s="114"/>
      <c r="D59" s="114"/>
      <c r="E59" s="114"/>
    </row>
    <row r="60" spans="1:5" x14ac:dyDescent="0.2">
      <c r="A60" s="114"/>
      <c r="B60" s="114"/>
      <c r="C60" s="114"/>
      <c r="D60" s="114"/>
      <c r="E60" s="114"/>
    </row>
    <row r="61" spans="1:5" x14ac:dyDescent="0.2">
      <c r="A61" s="114"/>
      <c r="B61" s="114"/>
      <c r="C61" s="114"/>
      <c r="D61" s="114"/>
      <c r="E61" s="114"/>
    </row>
    <row r="62" spans="1:5" x14ac:dyDescent="0.2">
      <c r="A62" s="114"/>
      <c r="B62" s="114"/>
      <c r="C62" s="114"/>
      <c r="D62" s="114"/>
      <c r="E62" s="114"/>
    </row>
    <row r="63" spans="1:5" x14ac:dyDescent="0.2">
      <c r="A63" s="114"/>
      <c r="B63" s="114"/>
      <c r="C63" s="114"/>
      <c r="D63" s="114"/>
      <c r="E63" s="114"/>
    </row>
    <row r="64" spans="1:5" x14ac:dyDescent="0.2">
      <c r="A64" s="114"/>
      <c r="B64" s="114"/>
      <c r="C64" s="114"/>
      <c r="D64" s="114"/>
      <c r="E64" s="114"/>
    </row>
    <row r="65" spans="1:14" x14ac:dyDescent="0.2">
      <c r="A65" s="114"/>
      <c r="B65" s="114"/>
      <c r="C65" s="114"/>
      <c r="D65" s="114"/>
      <c r="E65" s="114"/>
    </row>
    <row r="66" spans="1:14" x14ac:dyDescent="0.2">
      <c r="A66" s="114"/>
      <c r="B66" s="114"/>
      <c r="C66" s="114"/>
      <c r="D66" s="114"/>
      <c r="E66" s="114"/>
    </row>
    <row r="67" spans="1:14" x14ac:dyDescent="0.2">
      <c r="A67" s="114"/>
      <c r="B67" s="114"/>
      <c r="C67" s="114"/>
      <c r="D67" s="114"/>
      <c r="E67" s="114"/>
    </row>
    <row r="68" spans="1:14" x14ac:dyDescent="0.2">
      <c r="A68" s="114"/>
      <c r="B68" s="114"/>
      <c r="C68" s="114"/>
      <c r="D68" s="114"/>
      <c r="E68" s="114"/>
    </row>
    <row r="69" spans="1:14" x14ac:dyDescent="0.2">
      <c r="A69" s="114"/>
      <c r="B69" s="114"/>
      <c r="C69" s="114"/>
      <c r="D69" s="114"/>
      <c r="E69" s="114"/>
    </row>
    <row r="70" spans="1:14" x14ac:dyDescent="0.2">
      <c r="A70" s="114"/>
      <c r="B70" s="114"/>
      <c r="C70" s="114"/>
      <c r="D70" s="114"/>
      <c r="E70" s="114"/>
    </row>
    <row r="71" spans="1:14" x14ac:dyDescent="0.2">
      <c r="B71" s="76" t="s">
        <v>26</v>
      </c>
      <c r="C71"/>
    </row>
    <row r="72" spans="1:14" ht="15.75" x14ac:dyDescent="0.25">
      <c r="B72" s="11"/>
      <c r="C72" s="11"/>
    </row>
    <row r="73" spans="1:14" ht="15" customHeight="1" x14ac:dyDescent="0.2">
      <c r="A73" s="13"/>
      <c r="B73" s="31" t="s">
        <v>73</v>
      </c>
      <c r="C73"/>
      <c r="D73" s="32"/>
      <c r="E73" s="32"/>
      <c r="F73" s="32"/>
      <c r="G73" s="32"/>
      <c r="H73" s="32"/>
      <c r="I73" s="32"/>
      <c r="J73" s="32"/>
      <c r="K73" s="32"/>
      <c r="L73" s="67"/>
      <c r="M73" s="32"/>
      <c r="N73" s="32"/>
    </row>
    <row r="74" spans="1:14" s="24" customFormat="1" ht="4.5" customHeight="1" x14ac:dyDescent="0.25">
      <c r="B74" s="33"/>
      <c r="C74" s="33"/>
      <c r="D74" s="33"/>
      <c r="E74" s="33"/>
      <c r="F74" s="33"/>
      <c r="G74" s="33"/>
      <c r="H74" s="1"/>
      <c r="I74" s="1"/>
      <c r="J74" s="1"/>
      <c r="L74" s="19"/>
    </row>
    <row r="75" spans="1:14" x14ac:dyDescent="0.2">
      <c r="A75" s="13"/>
      <c r="B75" s="31"/>
      <c r="C75"/>
      <c r="D75" s="32"/>
      <c r="E75" s="32"/>
      <c r="F75" s="32"/>
      <c r="G75" s="32"/>
      <c r="H75" s="32"/>
      <c r="I75" s="32"/>
      <c r="J75" s="32"/>
      <c r="K75" s="32"/>
      <c r="L75" s="32"/>
      <c r="M75" s="32"/>
      <c r="N75" s="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2"/>
  <sheetViews>
    <sheetView workbookViewId="0">
      <selection activeCell="B12" sqref="B12"/>
    </sheetView>
  </sheetViews>
  <sheetFormatPr defaultColWidth="0" defaultRowHeight="12.75" zeroHeight="1" x14ac:dyDescent="0.2"/>
  <cols>
    <col min="1" max="1" width="1.140625" customWidth="1"/>
    <col min="2" max="11" width="9.140625" customWidth="1"/>
    <col min="12" max="12" width="12" customWidth="1"/>
    <col min="13" max="19" width="0" hidden="1" customWidth="1"/>
    <col min="20" max="16384" width="9.140625" hidden="1"/>
  </cols>
  <sheetData>
    <row r="1" spans="2:12" x14ac:dyDescent="0.2"/>
    <row r="2" spans="2:12" x14ac:dyDescent="0.2">
      <c r="B2" s="119" t="str">
        <f ca="1">MID(CELL("filename",A1),FIND("]",CELL("filename",A1))+1,255)</f>
        <v>Data notes</v>
      </c>
    </row>
    <row r="3" spans="2:12" x14ac:dyDescent="0.2"/>
    <row r="4" spans="2:12" x14ac:dyDescent="0.2">
      <c r="B4" s="169" t="s">
        <v>138</v>
      </c>
      <c r="C4" s="169"/>
      <c r="D4" s="169"/>
      <c r="E4" s="169"/>
      <c r="F4" s="169"/>
      <c r="G4" s="169"/>
      <c r="H4" s="169"/>
      <c r="I4" s="169"/>
      <c r="J4" s="169"/>
      <c r="K4" s="169"/>
      <c r="L4" s="169"/>
    </row>
    <row r="5" spans="2:12" x14ac:dyDescent="0.2"/>
    <row r="6" spans="2:12" x14ac:dyDescent="0.2">
      <c r="B6" s="65" t="s">
        <v>139</v>
      </c>
    </row>
    <row r="7" spans="2:12" ht="27.75" customHeight="1" x14ac:dyDescent="0.2">
      <c r="B7" s="169" t="s">
        <v>140</v>
      </c>
      <c r="C7" s="169"/>
      <c r="D7" s="169"/>
      <c r="E7" s="169"/>
      <c r="F7" s="169"/>
      <c r="G7" s="169"/>
      <c r="H7" s="169"/>
      <c r="I7" s="169"/>
      <c r="J7" s="169"/>
      <c r="K7" s="169"/>
      <c r="L7" s="169"/>
    </row>
    <row r="8" spans="2:12" x14ac:dyDescent="0.2"/>
    <row r="9" spans="2:12" x14ac:dyDescent="0.2">
      <c r="B9" s="65" t="s">
        <v>135</v>
      </c>
      <c r="C9" s="10"/>
      <c r="D9" s="123"/>
    </row>
    <row r="10" spans="2:12" x14ac:dyDescent="0.2">
      <c r="B10" s="10" t="s">
        <v>90</v>
      </c>
      <c r="C10" s="10"/>
      <c r="D10" s="123"/>
    </row>
    <row r="11" spans="2:12" x14ac:dyDescent="0.2">
      <c r="B11" s="125">
        <v>0</v>
      </c>
      <c r="C11" s="10" t="s">
        <v>91</v>
      </c>
      <c r="D11" s="123"/>
    </row>
    <row r="12" spans="2:12" x14ac:dyDescent="0.2">
      <c r="B12" s="125" t="s">
        <v>72</v>
      </c>
      <c r="C12" s="10" t="s">
        <v>92</v>
      </c>
      <c r="D12" s="123"/>
    </row>
    <row r="13" spans="2:12" x14ac:dyDescent="0.2">
      <c r="B13" s="125" t="s">
        <v>93</v>
      </c>
      <c r="C13" s="10" t="s">
        <v>94</v>
      </c>
      <c r="D13" s="123"/>
      <c r="H13" s="10"/>
      <c r="I13" s="10"/>
      <c r="J13" s="10"/>
      <c r="K13" s="10"/>
      <c r="L13" s="10"/>
    </row>
    <row r="14" spans="2:12" x14ac:dyDescent="0.2">
      <c r="B14" s="125" t="s">
        <v>132</v>
      </c>
      <c r="C14" s="10" t="s">
        <v>133</v>
      </c>
      <c r="D14" s="123"/>
    </row>
    <row r="15" spans="2:12" x14ac:dyDescent="0.2">
      <c r="B15" s="125" t="s">
        <v>95</v>
      </c>
      <c r="C15" s="10" t="s">
        <v>96</v>
      </c>
      <c r="D15" s="123"/>
    </row>
    <row r="16" spans="2:12" x14ac:dyDescent="0.2">
      <c r="B16" s="126" t="s">
        <v>134</v>
      </c>
      <c r="C16" s="10" t="s">
        <v>136</v>
      </c>
      <c r="D16" s="123"/>
    </row>
    <row r="17" spans="1:14" x14ac:dyDescent="0.2">
      <c r="B17" s="125" t="s">
        <v>97</v>
      </c>
      <c r="C17" s="10" t="s">
        <v>98</v>
      </c>
      <c r="D17" s="123"/>
    </row>
    <row r="18" spans="1:14" x14ac:dyDescent="0.2">
      <c r="B18" s="125" t="s">
        <v>99</v>
      </c>
      <c r="C18" s="10" t="s">
        <v>100</v>
      </c>
      <c r="D18" s="123"/>
    </row>
    <row r="19" spans="1:14" x14ac:dyDescent="0.2">
      <c r="B19" s="125" t="s">
        <v>101</v>
      </c>
      <c r="C19" s="10" t="s">
        <v>102</v>
      </c>
      <c r="D19" s="123"/>
    </row>
    <row r="20" spans="1:14" x14ac:dyDescent="0.2">
      <c r="B20" s="125" t="s">
        <v>103</v>
      </c>
      <c r="C20" s="10" t="s">
        <v>104</v>
      </c>
      <c r="H20" s="10"/>
      <c r="I20" s="10"/>
      <c r="J20" s="10"/>
      <c r="K20" s="10"/>
      <c r="L20" s="10"/>
    </row>
    <row r="21" spans="1:14" x14ac:dyDescent="0.2"/>
    <row r="22" spans="1:14" x14ac:dyDescent="0.2">
      <c r="B22" s="65" t="s">
        <v>87</v>
      </c>
      <c r="C22" s="10"/>
      <c r="D22" s="10"/>
      <c r="E22" s="10"/>
      <c r="F22" s="10"/>
      <c r="G22" s="10"/>
      <c r="H22" s="10"/>
      <c r="I22" s="10"/>
      <c r="J22" s="10"/>
      <c r="K22" s="10"/>
      <c r="L22" s="10"/>
    </row>
    <row r="23" spans="1:14" x14ac:dyDescent="0.2">
      <c r="B23" s="169" t="s">
        <v>89</v>
      </c>
      <c r="C23" s="169"/>
      <c r="D23" s="169"/>
      <c r="E23" s="169"/>
      <c r="F23" s="169"/>
      <c r="G23" s="169"/>
      <c r="H23" s="169"/>
      <c r="I23" s="169"/>
      <c r="J23" s="169"/>
      <c r="K23" s="169"/>
      <c r="L23" s="169"/>
    </row>
    <row r="24" spans="1:14" x14ac:dyDescent="0.2">
      <c r="B24" s="170" t="s">
        <v>4</v>
      </c>
      <c r="C24" s="170"/>
      <c r="D24" s="170"/>
      <c r="E24" s="170"/>
      <c r="F24" s="170"/>
      <c r="G24" s="170"/>
      <c r="H24" s="170"/>
      <c r="I24" s="170"/>
      <c r="J24" s="170"/>
      <c r="K24" s="170"/>
      <c r="L24" s="170"/>
    </row>
    <row r="25" spans="1:14" x14ac:dyDescent="0.2">
      <c r="B25" s="169" t="s">
        <v>88</v>
      </c>
      <c r="C25" s="169"/>
      <c r="D25" s="169"/>
      <c r="E25" s="169"/>
      <c r="F25" s="125"/>
      <c r="G25" s="125"/>
      <c r="H25" s="125"/>
      <c r="I25" s="125"/>
      <c r="J25" s="125"/>
      <c r="K25" s="125"/>
      <c r="L25" s="125"/>
    </row>
    <row r="26" spans="1:14" x14ac:dyDescent="0.2"/>
    <row r="27" spans="1:14" x14ac:dyDescent="0.2">
      <c r="B27" s="65" t="s">
        <v>35</v>
      </c>
      <c r="C27" s="10"/>
      <c r="D27" s="10"/>
      <c r="E27" s="10"/>
      <c r="F27" s="10"/>
      <c r="G27" s="10"/>
      <c r="H27" s="10"/>
      <c r="I27" s="10"/>
      <c r="J27" s="10"/>
      <c r="K27" s="10"/>
      <c r="L27" s="10"/>
    </row>
    <row r="28" spans="1:14" ht="27.75" customHeight="1" x14ac:dyDescent="0.2">
      <c r="B28" s="169" t="s">
        <v>152</v>
      </c>
      <c r="C28" s="169"/>
      <c r="D28" s="169"/>
      <c r="E28" s="169"/>
      <c r="F28" s="169"/>
      <c r="G28" s="169"/>
      <c r="H28" s="169"/>
      <c r="I28" s="169"/>
      <c r="J28" s="169"/>
      <c r="K28" s="169"/>
      <c r="L28" s="169"/>
    </row>
    <row r="29" spans="1:14" x14ac:dyDescent="0.2">
      <c r="B29" s="10"/>
      <c r="C29" s="10"/>
      <c r="D29" s="10"/>
      <c r="E29" s="10"/>
      <c r="F29" s="10"/>
      <c r="G29" s="10"/>
      <c r="H29" s="10"/>
      <c r="I29" s="10"/>
      <c r="J29" s="10"/>
      <c r="K29" s="10"/>
      <c r="L29" s="10"/>
    </row>
    <row r="30" spans="1:14" x14ac:dyDescent="0.2">
      <c r="B30" s="65" t="s">
        <v>76</v>
      </c>
      <c r="C30" s="10"/>
      <c r="D30" s="10"/>
      <c r="E30" s="10"/>
      <c r="F30" s="10"/>
      <c r="G30" s="10"/>
      <c r="H30" s="10"/>
      <c r="I30" s="10"/>
      <c r="J30" s="10"/>
      <c r="K30" s="10"/>
      <c r="L30" s="10"/>
    </row>
    <row r="31" spans="1:14" x14ac:dyDescent="0.2">
      <c r="B31" s="140" t="s">
        <v>151</v>
      </c>
      <c r="C31" s="10"/>
      <c r="D31" s="10"/>
      <c r="E31" s="10"/>
      <c r="F31" s="10"/>
      <c r="G31" s="10"/>
      <c r="H31" s="10"/>
      <c r="I31" s="10"/>
      <c r="J31" s="10"/>
      <c r="K31" s="10"/>
      <c r="L31" s="10"/>
    </row>
    <row r="32" spans="1:14" ht="15" customHeight="1" x14ac:dyDescent="0.2">
      <c r="A32" s="13"/>
      <c r="B32" s="125" t="s">
        <v>83</v>
      </c>
      <c r="D32" s="121" t="s">
        <v>85</v>
      </c>
      <c r="E32" s="120"/>
      <c r="F32" s="120"/>
      <c r="G32" s="120"/>
      <c r="H32" s="120"/>
      <c r="I32" s="120"/>
      <c r="J32" s="120"/>
      <c r="K32" s="120"/>
      <c r="L32" s="120"/>
      <c r="M32" s="32"/>
      <c r="N32" s="32"/>
    </row>
    <row r="33" spans="1:12" x14ac:dyDescent="0.2">
      <c r="A33" s="114"/>
      <c r="B33" s="125" t="s">
        <v>84</v>
      </c>
      <c r="D33" s="121" t="s">
        <v>86</v>
      </c>
      <c r="E33" s="117"/>
      <c r="F33" s="10"/>
      <c r="G33" s="10"/>
      <c r="H33" s="10"/>
      <c r="I33" s="10"/>
      <c r="J33" s="10"/>
      <c r="K33" s="10"/>
      <c r="L33" s="10"/>
    </row>
    <row r="34" spans="1:12" x14ac:dyDescent="0.2"/>
    <row r="35" spans="1:12" x14ac:dyDescent="0.2"/>
    <row r="36" spans="1:12" x14ac:dyDescent="0.2"/>
    <row r="37" spans="1:12" x14ac:dyDescent="0.2"/>
    <row r="38" spans="1:12" x14ac:dyDescent="0.2"/>
    <row r="39" spans="1:12" x14ac:dyDescent="0.2"/>
    <row r="40" spans="1:12" x14ac:dyDescent="0.2"/>
    <row r="41" spans="1:12" x14ac:dyDescent="0.2"/>
    <row r="42" spans="1:12" x14ac:dyDescent="0.2"/>
    <row r="43" spans="1:12" x14ac:dyDescent="0.2"/>
    <row r="44" spans="1:12" x14ac:dyDescent="0.2"/>
    <row r="45" spans="1:12" x14ac:dyDescent="0.2"/>
    <row r="46" spans="1:12" x14ac:dyDescent="0.2"/>
    <row r="47" spans="1:12" x14ac:dyDescent="0.2"/>
    <row r="48" spans="1:12" x14ac:dyDescent="0.2"/>
    <row r="49" x14ac:dyDescent="0.2"/>
    <row r="50" x14ac:dyDescent="0.2"/>
    <row r="51" x14ac:dyDescent="0.2"/>
    <row r="52" x14ac:dyDescent="0.2"/>
  </sheetData>
  <mergeCells count="6">
    <mergeCell ref="B28:L28"/>
    <mergeCell ref="B25:E25"/>
    <mergeCell ref="B23:L23"/>
    <mergeCell ref="B24:L24"/>
    <mergeCell ref="B4:L4"/>
    <mergeCell ref="B7:L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44"/>
  <sheetViews>
    <sheetView zoomScaleNormal="100" workbookViewId="0">
      <pane xSplit="2" ySplit="10" topLeftCell="F11" activePane="bottomRight" state="frozen"/>
      <selection pane="topRight" activeCell="C1" sqref="C1"/>
      <selection pane="bottomLeft" activeCell="A11" sqref="A11"/>
      <selection pane="bottomRight" activeCell="H28" sqref="H28"/>
    </sheetView>
  </sheetViews>
  <sheetFormatPr defaultRowHeight="12.75" x14ac:dyDescent="0.2"/>
  <cols>
    <col min="1" max="1" width="1.140625" customWidth="1"/>
    <col min="2" max="2" width="24.85546875" customWidth="1"/>
    <col min="3" max="3" width="7.28515625" customWidth="1"/>
    <col min="4" max="4" width="9.42578125" bestFit="1" customWidth="1"/>
    <col min="5" max="5" width="6.85546875" customWidth="1"/>
    <col min="6" max="6" width="9.42578125" bestFit="1" customWidth="1"/>
    <col min="7" max="7" width="7.140625" customWidth="1"/>
    <col min="8" max="8" width="9.42578125" bestFit="1" customWidth="1"/>
    <col min="9" max="9" width="7" customWidth="1"/>
    <col min="10" max="10" width="9.42578125" bestFit="1" customWidth="1"/>
    <col min="11" max="11" width="7.5703125" customWidth="1"/>
    <col min="12" max="12" width="9.42578125" bestFit="1" customWidth="1"/>
  </cols>
  <sheetData>
    <row r="2" spans="1:12" s="24" customFormat="1" x14ac:dyDescent="0.2">
      <c r="B2" s="22" t="s">
        <v>158</v>
      </c>
    </row>
    <row r="3" spans="1:12" s="24" customFormat="1" x14ac:dyDescent="0.2"/>
    <row r="4" spans="1:12" s="24" customFormat="1" x14ac:dyDescent="0.2">
      <c r="B4" s="19" t="s">
        <v>28</v>
      </c>
    </row>
    <row r="5" spans="1:12" s="24" customFormat="1" x14ac:dyDescent="0.2">
      <c r="B5" s="19" t="s">
        <v>29</v>
      </c>
    </row>
    <row r="6" spans="1:12" s="24" customFormat="1" x14ac:dyDescent="0.2">
      <c r="B6" s="19" t="s">
        <v>66</v>
      </c>
    </row>
    <row r="7" spans="1:12" s="24" customFormat="1" x14ac:dyDescent="0.2">
      <c r="B7" s="19" t="s">
        <v>75</v>
      </c>
    </row>
    <row r="8" spans="1:12" x14ac:dyDescent="0.2">
      <c r="B8" s="6"/>
      <c r="C8" s="6"/>
      <c r="D8" s="6"/>
      <c r="E8" s="6"/>
      <c r="F8" s="6"/>
      <c r="G8" s="6"/>
      <c r="H8" s="6"/>
      <c r="I8" s="6"/>
      <c r="J8" s="6"/>
      <c r="K8" s="6"/>
      <c r="L8" s="6"/>
    </row>
    <row r="9" spans="1:12" x14ac:dyDescent="0.2">
      <c r="A9" s="176"/>
      <c r="B9" s="177" t="s">
        <v>30</v>
      </c>
      <c r="C9" s="171">
        <v>1994</v>
      </c>
      <c r="D9" s="171"/>
      <c r="E9" s="172">
        <v>1995</v>
      </c>
      <c r="F9" s="173"/>
      <c r="G9" s="171">
        <v>1996</v>
      </c>
      <c r="H9" s="171"/>
      <c r="I9" s="172">
        <v>1997</v>
      </c>
      <c r="J9" s="173"/>
      <c r="K9" s="174">
        <v>1998</v>
      </c>
      <c r="L9" s="174"/>
    </row>
    <row r="10" spans="1:12" x14ac:dyDescent="0.2">
      <c r="A10" s="176"/>
      <c r="B10" s="178"/>
      <c r="C10" s="152" t="s">
        <v>31</v>
      </c>
      <c r="D10" s="152" t="s">
        <v>32</v>
      </c>
      <c r="E10" s="153" t="s">
        <v>31</v>
      </c>
      <c r="F10" s="154" t="s">
        <v>32</v>
      </c>
      <c r="G10" s="152" t="s">
        <v>31</v>
      </c>
      <c r="H10" s="152" t="s">
        <v>32</v>
      </c>
      <c r="I10" s="153" t="s">
        <v>31</v>
      </c>
      <c r="J10" s="154" t="s">
        <v>32</v>
      </c>
      <c r="K10" s="152" t="s">
        <v>31</v>
      </c>
      <c r="L10" s="152" t="s">
        <v>32</v>
      </c>
    </row>
    <row r="11" spans="1:12" x14ac:dyDescent="0.2">
      <c r="B11" s="133" t="s">
        <v>105</v>
      </c>
      <c r="C11" s="40">
        <v>4</v>
      </c>
      <c r="D11" s="44">
        <v>22000</v>
      </c>
      <c r="E11" s="34">
        <v>3</v>
      </c>
      <c r="F11" s="44">
        <v>16500</v>
      </c>
      <c r="G11" s="34">
        <v>1.5</v>
      </c>
      <c r="H11" s="44">
        <v>8250</v>
      </c>
      <c r="I11" s="34">
        <v>1.6</v>
      </c>
      <c r="J11" s="44">
        <v>8000</v>
      </c>
      <c r="K11" s="34">
        <v>3</v>
      </c>
      <c r="L11" s="29">
        <v>36000</v>
      </c>
    </row>
    <row r="12" spans="1:12" x14ac:dyDescent="0.2">
      <c r="B12" s="134" t="s">
        <v>106</v>
      </c>
      <c r="C12" s="34">
        <v>1.5</v>
      </c>
      <c r="D12" s="45">
        <v>18000</v>
      </c>
      <c r="E12" s="34">
        <v>2</v>
      </c>
      <c r="F12" s="45">
        <v>24000</v>
      </c>
      <c r="G12" s="34">
        <v>2.5</v>
      </c>
      <c r="H12" s="45">
        <v>30000</v>
      </c>
      <c r="I12" s="34">
        <v>2.6</v>
      </c>
      <c r="J12" s="45">
        <v>31200</v>
      </c>
      <c r="K12" s="34">
        <v>1</v>
      </c>
      <c r="L12" s="8">
        <v>21000</v>
      </c>
    </row>
    <row r="13" spans="1:12" x14ac:dyDescent="0.2">
      <c r="B13" s="134" t="s">
        <v>107</v>
      </c>
      <c r="C13" s="34">
        <v>5</v>
      </c>
      <c r="D13" s="45">
        <v>37500</v>
      </c>
      <c r="E13" s="34">
        <v>3</v>
      </c>
      <c r="F13" s="45">
        <v>22000</v>
      </c>
      <c r="G13" s="34">
        <v>1.5</v>
      </c>
      <c r="H13" s="45">
        <v>11250</v>
      </c>
      <c r="I13" s="34">
        <v>5.2</v>
      </c>
      <c r="J13" s="45">
        <v>39000</v>
      </c>
      <c r="K13" s="34">
        <v>4.5</v>
      </c>
      <c r="L13" s="8">
        <v>33750</v>
      </c>
    </row>
    <row r="14" spans="1:12" x14ac:dyDescent="0.2">
      <c r="B14" s="134" t="s">
        <v>108</v>
      </c>
      <c r="C14" s="34">
        <v>2</v>
      </c>
      <c r="D14" s="45">
        <v>10000</v>
      </c>
      <c r="E14" s="34">
        <v>2</v>
      </c>
      <c r="F14" s="45">
        <v>10000</v>
      </c>
      <c r="G14" s="34">
        <v>2</v>
      </c>
      <c r="H14" s="45">
        <v>1000</v>
      </c>
      <c r="I14" s="34">
        <v>2.2000000000000002</v>
      </c>
      <c r="J14" s="45">
        <v>11000</v>
      </c>
      <c r="K14" s="34">
        <v>2.5</v>
      </c>
      <c r="L14" s="8">
        <v>17500</v>
      </c>
    </row>
    <row r="15" spans="1:12" x14ac:dyDescent="0.2">
      <c r="B15" s="134" t="s">
        <v>109</v>
      </c>
      <c r="C15" s="34">
        <v>3</v>
      </c>
      <c r="D15" s="45">
        <v>18000</v>
      </c>
      <c r="E15" s="34">
        <v>2.5</v>
      </c>
      <c r="F15" s="45">
        <v>17500</v>
      </c>
      <c r="G15" s="34">
        <v>2.5</v>
      </c>
      <c r="H15" s="45">
        <v>20000</v>
      </c>
      <c r="I15" s="34">
        <v>0.8</v>
      </c>
      <c r="J15" s="45">
        <v>4800</v>
      </c>
      <c r="K15" s="34">
        <v>5</v>
      </c>
      <c r="L15" s="8">
        <v>40000</v>
      </c>
    </row>
    <row r="16" spans="1:12" x14ac:dyDescent="0.2">
      <c r="B16" s="134" t="s">
        <v>110</v>
      </c>
      <c r="C16" s="34">
        <v>4.5</v>
      </c>
      <c r="D16" s="45">
        <v>315000</v>
      </c>
      <c r="E16" s="34">
        <v>2.5</v>
      </c>
      <c r="F16" s="45">
        <v>15000</v>
      </c>
      <c r="G16" s="34">
        <v>1</v>
      </c>
      <c r="H16" s="45">
        <v>6000</v>
      </c>
      <c r="I16" s="34">
        <v>2.6</v>
      </c>
      <c r="J16" s="45">
        <v>20800</v>
      </c>
      <c r="K16" s="34">
        <v>3.5</v>
      </c>
      <c r="L16" s="8">
        <v>21000</v>
      </c>
    </row>
    <row r="17" spans="2:12" x14ac:dyDescent="0.2">
      <c r="B17" s="134" t="s">
        <v>111</v>
      </c>
      <c r="C17" s="34">
        <v>5</v>
      </c>
      <c r="D17" s="45">
        <v>10000</v>
      </c>
      <c r="E17" s="34">
        <v>5</v>
      </c>
      <c r="F17" s="45">
        <v>10000</v>
      </c>
      <c r="G17" s="34">
        <v>0.5</v>
      </c>
      <c r="H17" s="45">
        <v>1000</v>
      </c>
      <c r="I17" s="34">
        <v>0.5</v>
      </c>
      <c r="J17" s="45">
        <v>1000</v>
      </c>
      <c r="K17" s="34">
        <v>2</v>
      </c>
      <c r="L17" s="8">
        <v>4000</v>
      </c>
    </row>
    <row r="18" spans="2:12" x14ac:dyDescent="0.2">
      <c r="B18" s="134" t="s">
        <v>112</v>
      </c>
      <c r="C18" s="34">
        <v>1</v>
      </c>
      <c r="D18" s="45">
        <v>8000</v>
      </c>
      <c r="E18" s="34">
        <v>0.5</v>
      </c>
      <c r="F18" s="45">
        <v>4000</v>
      </c>
      <c r="G18" s="34">
        <v>0.5</v>
      </c>
      <c r="H18" s="45">
        <v>4000</v>
      </c>
      <c r="I18" s="34">
        <v>0.6</v>
      </c>
      <c r="J18" s="45">
        <v>4800</v>
      </c>
      <c r="K18" s="34">
        <v>2</v>
      </c>
      <c r="L18" s="8">
        <v>16000</v>
      </c>
    </row>
    <row r="19" spans="2:12" x14ac:dyDescent="0.2">
      <c r="B19" s="134" t="s">
        <v>113</v>
      </c>
      <c r="C19" s="34">
        <v>12</v>
      </c>
      <c r="D19" s="45">
        <v>384000</v>
      </c>
      <c r="E19" s="34">
        <v>7</v>
      </c>
      <c r="F19" s="45">
        <v>224000</v>
      </c>
      <c r="G19" s="34">
        <v>5</v>
      </c>
      <c r="H19" s="45">
        <v>16000</v>
      </c>
      <c r="I19" s="34">
        <v>5.2</v>
      </c>
      <c r="J19" s="45">
        <v>166400</v>
      </c>
      <c r="K19" s="34">
        <v>6</v>
      </c>
      <c r="L19" s="8">
        <v>19200</v>
      </c>
    </row>
    <row r="20" spans="2:12" x14ac:dyDescent="0.2">
      <c r="B20" s="134" t="s">
        <v>114</v>
      </c>
      <c r="C20" s="34">
        <v>0.5</v>
      </c>
      <c r="D20" s="45">
        <v>2000</v>
      </c>
      <c r="E20" s="34">
        <v>0.5</v>
      </c>
      <c r="F20" s="45">
        <v>2000</v>
      </c>
      <c r="G20" s="34">
        <v>1</v>
      </c>
      <c r="H20" s="45">
        <v>4000</v>
      </c>
      <c r="I20" s="34">
        <v>1.2</v>
      </c>
      <c r="J20" s="45">
        <v>4800</v>
      </c>
      <c r="K20" s="34">
        <v>1.5</v>
      </c>
      <c r="L20" s="8">
        <v>9000</v>
      </c>
    </row>
    <row r="21" spans="2:12" x14ac:dyDescent="0.2">
      <c r="B21" s="134" t="s">
        <v>115</v>
      </c>
      <c r="C21" s="34">
        <v>1.5</v>
      </c>
      <c r="D21" s="45">
        <v>6000</v>
      </c>
      <c r="E21" s="34">
        <v>1</v>
      </c>
      <c r="F21" s="45">
        <v>4000</v>
      </c>
      <c r="G21" s="34">
        <v>1</v>
      </c>
      <c r="H21" s="45">
        <v>4000</v>
      </c>
      <c r="I21" s="34">
        <v>1</v>
      </c>
      <c r="J21" s="45">
        <v>4000</v>
      </c>
      <c r="K21" s="34">
        <v>1.5</v>
      </c>
      <c r="L21" s="8">
        <v>8250</v>
      </c>
    </row>
    <row r="22" spans="2:12" x14ac:dyDescent="0.2">
      <c r="B22" s="134" t="s">
        <v>116</v>
      </c>
      <c r="C22" s="34">
        <v>3</v>
      </c>
      <c r="D22" s="45">
        <v>21000</v>
      </c>
      <c r="E22" s="34">
        <v>2</v>
      </c>
      <c r="F22" s="45">
        <v>18000</v>
      </c>
      <c r="G22" s="34">
        <v>1.5</v>
      </c>
      <c r="H22" s="45">
        <v>13500</v>
      </c>
      <c r="I22" s="34">
        <v>1.6</v>
      </c>
      <c r="J22" s="45">
        <v>12800</v>
      </c>
      <c r="K22" s="34">
        <v>4</v>
      </c>
      <c r="L22" s="8">
        <v>36000</v>
      </c>
    </row>
    <row r="23" spans="2:12" x14ac:dyDescent="0.2">
      <c r="B23" s="134" t="s">
        <v>117</v>
      </c>
      <c r="C23" s="34">
        <v>1</v>
      </c>
      <c r="D23" s="45">
        <v>4000</v>
      </c>
      <c r="E23" s="34">
        <v>0.5</v>
      </c>
      <c r="F23" s="45">
        <v>2000</v>
      </c>
      <c r="G23" s="34">
        <v>0</v>
      </c>
      <c r="H23" s="48">
        <v>0</v>
      </c>
      <c r="I23" s="34">
        <v>0</v>
      </c>
      <c r="J23" s="48">
        <v>0</v>
      </c>
      <c r="K23" s="34">
        <v>1</v>
      </c>
      <c r="L23" s="8">
        <v>8000</v>
      </c>
    </row>
    <row r="24" spans="2:12" x14ac:dyDescent="0.2">
      <c r="B24" s="134" t="s">
        <v>118</v>
      </c>
      <c r="C24" s="34">
        <v>3</v>
      </c>
      <c r="D24" s="45">
        <v>12000</v>
      </c>
      <c r="E24" s="34">
        <v>2.5</v>
      </c>
      <c r="F24" s="45">
        <v>15000</v>
      </c>
      <c r="G24" s="34">
        <v>2</v>
      </c>
      <c r="H24" s="45">
        <v>12000</v>
      </c>
      <c r="I24" s="34">
        <v>4</v>
      </c>
      <c r="J24" s="45">
        <v>24000</v>
      </c>
      <c r="K24" s="34">
        <v>4.5</v>
      </c>
      <c r="L24" s="8">
        <v>36000</v>
      </c>
    </row>
    <row r="25" spans="2:12" x14ac:dyDescent="0.2">
      <c r="B25" s="134" t="s">
        <v>119</v>
      </c>
      <c r="C25" s="34">
        <v>0.5</v>
      </c>
      <c r="D25" s="45">
        <v>2500</v>
      </c>
      <c r="E25" s="34">
        <v>0.5</v>
      </c>
      <c r="F25" s="45">
        <v>2500</v>
      </c>
      <c r="G25" s="34">
        <v>0.5</v>
      </c>
      <c r="H25" s="45">
        <v>2500</v>
      </c>
      <c r="I25" s="34">
        <v>0.6</v>
      </c>
      <c r="J25" s="45">
        <v>3000</v>
      </c>
      <c r="K25" s="34">
        <v>1</v>
      </c>
      <c r="L25" s="8">
        <v>5500</v>
      </c>
    </row>
    <row r="26" spans="2:12" x14ac:dyDescent="0.2">
      <c r="B26" s="134" t="s">
        <v>120</v>
      </c>
      <c r="C26" s="34">
        <v>0.5</v>
      </c>
      <c r="D26" s="45">
        <v>2000</v>
      </c>
      <c r="E26" s="34">
        <v>1</v>
      </c>
      <c r="F26" s="45">
        <v>4000</v>
      </c>
      <c r="G26" s="34">
        <v>2</v>
      </c>
      <c r="H26" s="45">
        <v>10000</v>
      </c>
      <c r="I26" s="34">
        <v>2</v>
      </c>
      <c r="J26" s="103">
        <v>10000</v>
      </c>
      <c r="K26" s="34">
        <v>1</v>
      </c>
      <c r="L26" s="8">
        <v>7000</v>
      </c>
    </row>
    <row r="27" spans="2:12" x14ac:dyDescent="0.2">
      <c r="B27" s="134" t="s">
        <v>121</v>
      </c>
      <c r="C27" s="34">
        <v>1</v>
      </c>
      <c r="D27" s="45">
        <v>4000</v>
      </c>
      <c r="E27" s="34">
        <v>0.8</v>
      </c>
      <c r="F27" s="45">
        <v>3000</v>
      </c>
      <c r="G27" s="34">
        <v>1</v>
      </c>
      <c r="H27" s="45">
        <v>400</v>
      </c>
      <c r="I27" s="34">
        <v>0.8</v>
      </c>
      <c r="J27" s="45">
        <v>3200</v>
      </c>
      <c r="K27" s="34">
        <v>1.5</v>
      </c>
      <c r="L27" s="8">
        <v>6000</v>
      </c>
    </row>
    <row r="28" spans="2:12" x14ac:dyDescent="0.2">
      <c r="B28" s="134" t="s">
        <v>122</v>
      </c>
      <c r="C28" s="34">
        <v>0.3</v>
      </c>
      <c r="D28" s="45">
        <v>750</v>
      </c>
      <c r="E28" s="34">
        <v>0.4</v>
      </c>
      <c r="F28" s="45">
        <v>1200</v>
      </c>
      <c r="G28" s="34">
        <v>0.7</v>
      </c>
      <c r="H28" s="45">
        <v>4200</v>
      </c>
      <c r="I28" s="34">
        <v>1.8</v>
      </c>
      <c r="J28" s="45">
        <v>5400</v>
      </c>
      <c r="K28" s="34">
        <v>1.5</v>
      </c>
      <c r="L28" s="8">
        <v>4500</v>
      </c>
    </row>
    <row r="29" spans="2:12" x14ac:dyDescent="0.2">
      <c r="B29" s="134" t="s">
        <v>123</v>
      </c>
      <c r="C29" s="9">
        <v>0</v>
      </c>
      <c r="D29" s="9">
        <v>0</v>
      </c>
      <c r="E29" s="49">
        <v>0</v>
      </c>
      <c r="F29" s="48">
        <v>0</v>
      </c>
      <c r="G29" s="9">
        <v>0</v>
      </c>
      <c r="H29" s="9">
        <v>0</v>
      </c>
      <c r="I29" s="49">
        <v>0</v>
      </c>
      <c r="J29" s="48">
        <v>0</v>
      </c>
      <c r="K29" s="9">
        <v>0</v>
      </c>
      <c r="L29" s="9">
        <v>0</v>
      </c>
    </row>
    <row r="30" spans="2:12" x14ac:dyDescent="0.2">
      <c r="B30" s="134" t="s">
        <v>124</v>
      </c>
      <c r="C30" s="9">
        <v>0</v>
      </c>
      <c r="D30" s="9">
        <v>0</v>
      </c>
      <c r="E30" s="49">
        <v>0</v>
      </c>
      <c r="F30" s="48">
        <v>0</v>
      </c>
      <c r="G30" s="9">
        <v>0</v>
      </c>
      <c r="H30" s="9">
        <v>0</v>
      </c>
      <c r="I30" s="49">
        <v>0</v>
      </c>
      <c r="J30" s="48">
        <v>0</v>
      </c>
      <c r="K30" s="9">
        <v>0</v>
      </c>
      <c r="L30" s="9">
        <v>0</v>
      </c>
    </row>
    <row r="31" spans="2:12" x14ac:dyDescent="0.2">
      <c r="B31" s="134" t="s">
        <v>131</v>
      </c>
      <c r="C31" s="9">
        <v>0</v>
      </c>
      <c r="D31" s="9">
        <v>0</v>
      </c>
      <c r="E31" s="49">
        <v>0</v>
      </c>
      <c r="F31" s="48">
        <v>0</v>
      </c>
      <c r="G31" s="9">
        <v>0</v>
      </c>
      <c r="H31" s="9">
        <v>0</v>
      </c>
      <c r="I31" s="49">
        <v>0</v>
      </c>
      <c r="J31" s="48">
        <v>0</v>
      </c>
      <c r="K31" s="9">
        <v>0</v>
      </c>
      <c r="L31" s="9">
        <v>0</v>
      </c>
    </row>
    <row r="32" spans="2:12" x14ac:dyDescent="0.2">
      <c r="B32" s="134" t="s">
        <v>125</v>
      </c>
      <c r="C32" s="9">
        <v>0</v>
      </c>
      <c r="D32" s="9">
        <v>0</v>
      </c>
      <c r="E32" s="49">
        <v>0</v>
      </c>
      <c r="F32" s="48">
        <v>0</v>
      </c>
      <c r="G32" s="9">
        <v>0</v>
      </c>
      <c r="H32" s="9">
        <v>0</v>
      </c>
      <c r="I32" s="49">
        <v>0</v>
      </c>
      <c r="J32" s="48">
        <v>0</v>
      </c>
      <c r="K32" s="9">
        <v>0</v>
      </c>
      <c r="L32" s="9">
        <v>0</v>
      </c>
    </row>
    <row r="33" spans="1:14" x14ac:dyDescent="0.2">
      <c r="B33" s="134" t="s">
        <v>126</v>
      </c>
      <c r="C33" s="9">
        <v>0</v>
      </c>
      <c r="D33" s="9">
        <v>0</v>
      </c>
      <c r="E33" s="49">
        <v>0</v>
      </c>
      <c r="F33" s="48">
        <v>0</v>
      </c>
      <c r="G33" s="9">
        <v>0</v>
      </c>
      <c r="H33" s="9">
        <v>0</v>
      </c>
      <c r="I33" s="49">
        <v>0</v>
      </c>
      <c r="J33" s="48">
        <v>0</v>
      </c>
      <c r="K33" s="9">
        <v>0</v>
      </c>
      <c r="L33" s="9">
        <v>0</v>
      </c>
    </row>
    <row r="34" spans="1:14" x14ac:dyDescent="0.2">
      <c r="B34" s="134" t="s">
        <v>127</v>
      </c>
      <c r="C34" s="9">
        <v>0</v>
      </c>
      <c r="D34" s="9">
        <v>0</v>
      </c>
      <c r="E34" s="49">
        <v>0</v>
      </c>
      <c r="F34" s="48">
        <v>0</v>
      </c>
      <c r="G34" s="9">
        <v>0</v>
      </c>
      <c r="H34" s="9">
        <v>0</v>
      </c>
      <c r="I34" s="49">
        <v>0</v>
      </c>
      <c r="J34" s="48">
        <v>0</v>
      </c>
      <c r="K34" s="9">
        <v>0</v>
      </c>
      <c r="L34" s="9">
        <v>0</v>
      </c>
    </row>
    <row r="35" spans="1:14" x14ac:dyDescent="0.2">
      <c r="B35" s="134" t="s">
        <v>128</v>
      </c>
      <c r="C35" s="9">
        <v>0</v>
      </c>
      <c r="D35" s="9">
        <v>0</v>
      </c>
      <c r="E35" s="49">
        <v>0</v>
      </c>
      <c r="F35" s="48">
        <v>0</v>
      </c>
      <c r="G35" s="9">
        <v>0</v>
      </c>
      <c r="H35" s="9">
        <v>0</v>
      </c>
      <c r="I35" s="49">
        <v>0</v>
      </c>
      <c r="J35" s="48">
        <v>0</v>
      </c>
      <c r="K35" s="9">
        <v>0</v>
      </c>
      <c r="L35" s="9">
        <v>0</v>
      </c>
    </row>
    <row r="36" spans="1:14" x14ac:dyDescent="0.2">
      <c r="B36" s="134" t="s">
        <v>129</v>
      </c>
      <c r="C36" s="9">
        <v>0</v>
      </c>
      <c r="D36" s="9">
        <v>0</v>
      </c>
      <c r="E36" s="49">
        <v>0</v>
      </c>
      <c r="F36" s="48">
        <v>0</v>
      </c>
      <c r="G36" s="9">
        <v>0</v>
      </c>
      <c r="H36" s="9">
        <v>0</v>
      </c>
      <c r="I36" s="49">
        <v>0</v>
      </c>
      <c r="J36" s="48">
        <v>0</v>
      </c>
      <c r="K36" s="9">
        <v>0</v>
      </c>
      <c r="L36" s="9">
        <v>0</v>
      </c>
    </row>
    <row r="37" spans="1:14" x14ac:dyDescent="0.2">
      <c r="B37" s="134" t="s">
        <v>130</v>
      </c>
      <c r="C37" s="9">
        <v>0</v>
      </c>
      <c r="D37" s="9">
        <v>0</v>
      </c>
      <c r="E37" s="49">
        <v>0</v>
      </c>
      <c r="F37" s="48">
        <v>0</v>
      </c>
      <c r="G37" s="9">
        <v>0</v>
      </c>
      <c r="H37" s="9">
        <v>0</v>
      </c>
      <c r="I37" s="49">
        <v>0</v>
      </c>
      <c r="J37" s="48">
        <v>0</v>
      </c>
      <c r="K37" s="9">
        <v>0</v>
      </c>
      <c r="L37" s="9">
        <v>0</v>
      </c>
    </row>
    <row r="38" spans="1:14" ht="13.5" thickBot="1" x14ac:dyDescent="0.25">
      <c r="B38" s="135" t="s">
        <v>12</v>
      </c>
      <c r="C38" s="26">
        <v>49.3</v>
      </c>
      <c r="D38" s="27">
        <v>876750</v>
      </c>
      <c r="E38" s="50">
        <v>36.699999999999996</v>
      </c>
      <c r="F38" s="46">
        <v>394700</v>
      </c>
      <c r="G38" s="26">
        <v>26.7</v>
      </c>
      <c r="H38" s="27">
        <v>148100</v>
      </c>
      <c r="I38" s="51">
        <v>34.299999999999997</v>
      </c>
      <c r="J38" s="46">
        <v>354200</v>
      </c>
      <c r="K38" s="28">
        <v>47</v>
      </c>
      <c r="L38" s="27">
        <v>328700</v>
      </c>
    </row>
    <row r="39" spans="1:14" x14ac:dyDescent="0.2">
      <c r="B39" s="1"/>
      <c r="C39" s="1"/>
      <c r="D39" s="1"/>
      <c r="E39" s="1"/>
      <c r="F39" s="1"/>
      <c r="G39" s="1"/>
      <c r="H39" s="1"/>
      <c r="I39" s="10"/>
      <c r="J39" s="10"/>
      <c r="K39" s="10"/>
      <c r="L39" s="10"/>
    </row>
    <row r="40" spans="1:14" ht="12.75" customHeight="1" x14ac:dyDescent="0.2">
      <c r="B40" s="175" t="s">
        <v>33</v>
      </c>
      <c r="C40" s="175"/>
      <c r="D40" s="175"/>
      <c r="E40" s="175"/>
      <c r="F40" s="30"/>
      <c r="G40" s="30"/>
      <c r="H40" s="30"/>
      <c r="I40" s="30"/>
      <c r="J40" s="30"/>
      <c r="K40" s="30"/>
      <c r="L40" s="30"/>
    </row>
    <row r="42" spans="1:14" x14ac:dyDescent="0.2">
      <c r="A42" s="13"/>
      <c r="B42" s="31" t="s">
        <v>34</v>
      </c>
      <c r="D42" s="32"/>
      <c r="E42" s="32"/>
      <c r="F42" s="32"/>
      <c r="G42" s="32"/>
      <c r="H42" s="32"/>
      <c r="I42" s="32"/>
      <c r="J42" s="32"/>
      <c r="K42" s="32"/>
      <c r="L42" s="32"/>
      <c r="M42" s="32"/>
      <c r="N42" s="32"/>
    </row>
    <row r="43" spans="1:14" s="24" customFormat="1" ht="4.5" customHeight="1" x14ac:dyDescent="0.25">
      <c r="B43" s="33"/>
      <c r="C43" s="33"/>
      <c r="D43" s="33"/>
      <c r="E43" s="33"/>
      <c r="F43" s="33"/>
      <c r="G43" s="33"/>
      <c r="H43" s="1"/>
      <c r="I43" s="1"/>
      <c r="J43" s="1"/>
    </row>
    <row r="44" spans="1:14" x14ac:dyDescent="0.2">
      <c r="A44" s="13"/>
      <c r="B44" s="31"/>
      <c r="D44" s="32"/>
      <c r="E44" s="32"/>
      <c r="F44" s="32"/>
      <c r="G44" s="32"/>
      <c r="H44" s="32"/>
      <c r="I44" s="32"/>
      <c r="J44" s="32"/>
      <c r="K44" s="32"/>
      <c r="L44" s="32"/>
      <c r="M44" s="32"/>
      <c r="N44" s="32"/>
    </row>
  </sheetData>
  <mergeCells count="8">
    <mergeCell ref="G9:H9"/>
    <mergeCell ref="I9:J9"/>
    <mergeCell ref="K9:L9"/>
    <mergeCell ref="B40:E40"/>
    <mergeCell ref="A9:A10"/>
    <mergeCell ref="B9:B10"/>
    <mergeCell ref="C9:D9"/>
    <mergeCell ref="E9:F9"/>
  </mergeCells>
  <pageMargins left="0.5" right="0.25" top="1" bottom="1" header="0.5"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65"/>
  <sheetViews>
    <sheetView zoomScaleNormal="100" workbookViewId="0">
      <pane xSplit="2" ySplit="10" topLeftCell="K11" activePane="bottomRight" state="frozen"/>
      <selection pane="topRight" activeCell="C1" sqref="C1"/>
      <selection pane="bottomLeft" activeCell="A11" sqref="A11"/>
      <selection pane="bottomRight" activeCell="S8" sqref="S8"/>
    </sheetView>
  </sheetViews>
  <sheetFormatPr defaultRowHeight="12.75" x14ac:dyDescent="0.2"/>
  <cols>
    <col min="1" max="1" width="1.140625" customWidth="1"/>
    <col min="2" max="2" width="24.7109375" customWidth="1"/>
    <col min="3" max="3" width="6.140625" bestFit="1" customWidth="1"/>
    <col min="4" max="4" width="7.7109375" bestFit="1" customWidth="1"/>
    <col min="5" max="5" width="6.140625" bestFit="1" customWidth="1"/>
    <col min="6" max="6" width="7.7109375" bestFit="1" customWidth="1"/>
    <col min="7" max="7" width="6.140625" bestFit="1" customWidth="1"/>
    <col min="8" max="8" width="7.7109375" bestFit="1" customWidth="1"/>
    <col min="9" max="9" width="5.7109375" bestFit="1" customWidth="1"/>
    <col min="10" max="10" width="9.42578125" bestFit="1" customWidth="1"/>
    <col min="11" max="11" width="5.7109375" bestFit="1" customWidth="1"/>
    <col min="12" max="12" width="9.42578125" bestFit="1" customWidth="1"/>
    <col min="13" max="13" width="5.7109375" bestFit="1" customWidth="1"/>
    <col min="14" max="14" width="9.42578125" bestFit="1" customWidth="1"/>
    <col min="15" max="15" width="10.7109375" bestFit="1" customWidth="1"/>
    <col min="16" max="16" width="9.42578125" bestFit="1" customWidth="1"/>
    <col min="18" max="18" width="7" bestFit="1" customWidth="1"/>
  </cols>
  <sheetData>
    <row r="2" spans="1:19" s="24" customFormat="1" x14ac:dyDescent="0.2">
      <c r="B2" s="22" t="s">
        <v>159</v>
      </c>
    </row>
    <row r="3" spans="1:19" s="24" customFormat="1" x14ac:dyDescent="0.2"/>
    <row r="4" spans="1:19" s="24" customFormat="1" x14ac:dyDescent="0.2">
      <c r="B4" s="19" t="s">
        <v>28</v>
      </c>
    </row>
    <row r="5" spans="1:19" s="24" customFormat="1" x14ac:dyDescent="0.2">
      <c r="B5" s="19" t="s">
        <v>29</v>
      </c>
    </row>
    <row r="6" spans="1:19" s="24" customFormat="1" x14ac:dyDescent="0.2">
      <c r="B6" s="19" t="s">
        <v>67</v>
      </c>
    </row>
    <row r="7" spans="1:19" s="24" customFormat="1" x14ac:dyDescent="0.2">
      <c r="B7" s="19" t="s">
        <v>75</v>
      </c>
    </row>
    <row r="8" spans="1:19" x14ac:dyDescent="0.2">
      <c r="B8" s="6"/>
      <c r="C8" s="6"/>
      <c r="D8" s="6"/>
      <c r="E8" s="6"/>
      <c r="F8" s="6"/>
    </row>
    <row r="9" spans="1:19" x14ac:dyDescent="0.2">
      <c r="A9" s="176"/>
      <c r="B9" s="181" t="s">
        <v>30</v>
      </c>
      <c r="C9" s="171">
        <v>2000</v>
      </c>
      <c r="D9" s="171"/>
      <c r="E9" s="172">
        <v>2001</v>
      </c>
      <c r="F9" s="171"/>
      <c r="G9" s="172">
        <v>2002</v>
      </c>
      <c r="H9" s="173"/>
      <c r="I9" s="172">
        <v>2003</v>
      </c>
      <c r="J9" s="173"/>
      <c r="K9" s="171">
        <v>2004</v>
      </c>
      <c r="L9" s="171"/>
      <c r="M9" s="172">
        <v>2005</v>
      </c>
      <c r="N9" s="173"/>
      <c r="O9" s="171">
        <v>2006</v>
      </c>
      <c r="P9" s="171"/>
    </row>
    <row r="10" spans="1:19" x14ac:dyDescent="0.2">
      <c r="A10" s="176"/>
      <c r="B10" s="182"/>
      <c r="C10" s="152" t="s">
        <v>2</v>
      </c>
      <c r="D10" s="152" t="s">
        <v>3</v>
      </c>
      <c r="E10" s="153" t="s">
        <v>2</v>
      </c>
      <c r="F10" s="152" t="s">
        <v>3</v>
      </c>
      <c r="G10" s="153" t="s">
        <v>2</v>
      </c>
      <c r="H10" s="154" t="s">
        <v>3</v>
      </c>
      <c r="I10" s="153" t="s">
        <v>2</v>
      </c>
      <c r="J10" s="154" t="s">
        <v>3</v>
      </c>
      <c r="K10" s="152" t="s">
        <v>2</v>
      </c>
      <c r="L10" s="152" t="s">
        <v>3</v>
      </c>
      <c r="M10" s="153" t="s">
        <v>2</v>
      </c>
      <c r="N10" s="154" t="s">
        <v>3</v>
      </c>
      <c r="O10" s="152" t="s">
        <v>2</v>
      </c>
      <c r="P10" s="152" t="s">
        <v>3</v>
      </c>
    </row>
    <row r="11" spans="1:19" x14ac:dyDescent="0.2">
      <c r="B11" s="133" t="s">
        <v>105</v>
      </c>
      <c r="C11" s="40">
        <v>4.5</v>
      </c>
      <c r="D11" s="107">
        <v>54000</v>
      </c>
      <c r="E11" s="41">
        <v>4</v>
      </c>
      <c r="F11" s="107">
        <v>48000</v>
      </c>
      <c r="G11" s="41">
        <v>6</v>
      </c>
      <c r="H11" s="142">
        <v>72000</v>
      </c>
      <c r="I11" s="41">
        <v>4.5</v>
      </c>
      <c r="J11" s="44">
        <v>54000</v>
      </c>
      <c r="K11" s="40">
        <v>5</v>
      </c>
      <c r="L11" s="29">
        <v>60000</v>
      </c>
      <c r="M11" s="41">
        <v>4</v>
      </c>
      <c r="N11" s="44">
        <v>48000</v>
      </c>
      <c r="O11" s="40">
        <v>4.67</v>
      </c>
      <c r="P11" s="29">
        <v>56040</v>
      </c>
      <c r="Q11" s="14"/>
      <c r="R11" s="15"/>
      <c r="S11" s="15"/>
    </row>
    <row r="12" spans="1:19" x14ac:dyDescent="0.2">
      <c r="B12" s="134" t="s">
        <v>106</v>
      </c>
      <c r="C12" s="34">
        <v>2.5</v>
      </c>
      <c r="D12" s="108">
        <v>35000</v>
      </c>
      <c r="E12" s="42">
        <v>3</v>
      </c>
      <c r="F12" s="108">
        <v>42000</v>
      </c>
      <c r="G12" s="42">
        <v>3</v>
      </c>
      <c r="H12" s="103">
        <v>42000</v>
      </c>
      <c r="I12" s="42">
        <v>4</v>
      </c>
      <c r="J12" s="45">
        <v>56000</v>
      </c>
      <c r="K12" s="34">
        <v>5</v>
      </c>
      <c r="L12" s="8">
        <v>70000</v>
      </c>
      <c r="M12" s="42">
        <v>3</v>
      </c>
      <c r="N12" s="45">
        <v>42000</v>
      </c>
      <c r="O12" s="34">
        <v>2.5</v>
      </c>
      <c r="P12" s="8">
        <v>50000</v>
      </c>
      <c r="Q12" s="14"/>
      <c r="R12" s="15"/>
      <c r="S12" s="15"/>
    </row>
    <row r="13" spans="1:19" x14ac:dyDescent="0.2">
      <c r="B13" s="134" t="s">
        <v>107</v>
      </c>
      <c r="C13" s="34">
        <v>4</v>
      </c>
      <c r="D13" s="108">
        <v>32000</v>
      </c>
      <c r="E13" s="42">
        <v>4</v>
      </c>
      <c r="F13" s="108">
        <v>32000</v>
      </c>
      <c r="G13" s="42">
        <v>3</v>
      </c>
      <c r="H13" s="103">
        <v>24000</v>
      </c>
      <c r="I13" s="42">
        <v>4</v>
      </c>
      <c r="J13" s="45">
        <v>32000</v>
      </c>
      <c r="K13" s="34">
        <v>4</v>
      </c>
      <c r="L13" s="8">
        <v>32000</v>
      </c>
      <c r="M13" s="42">
        <v>3</v>
      </c>
      <c r="N13" s="45">
        <v>24000</v>
      </c>
      <c r="O13" s="34">
        <v>4.7699999999999996</v>
      </c>
      <c r="P13" s="8">
        <v>76320</v>
      </c>
      <c r="Q13" s="14"/>
      <c r="R13" s="15"/>
      <c r="S13" s="15"/>
    </row>
    <row r="14" spans="1:19" x14ac:dyDescent="0.2">
      <c r="B14" s="134" t="s">
        <v>108</v>
      </c>
      <c r="C14" s="34">
        <v>2.5</v>
      </c>
      <c r="D14" s="108">
        <v>17500</v>
      </c>
      <c r="E14" s="42">
        <v>2.5</v>
      </c>
      <c r="F14" s="108">
        <v>17500</v>
      </c>
      <c r="G14" s="42">
        <v>2</v>
      </c>
      <c r="H14" s="103">
        <v>14000</v>
      </c>
      <c r="I14" s="42">
        <v>3</v>
      </c>
      <c r="J14" s="45">
        <v>21000</v>
      </c>
      <c r="K14" s="34">
        <v>5</v>
      </c>
      <c r="L14" s="8">
        <v>35000</v>
      </c>
      <c r="M14" s="42">
        <v>4</v>
      </c>
      <c r="N14" s="45">
        <v>28000</v>
      </c>
      <c r="O14" s="34">
        <v>2.0499999999999998</v>
      </c>
      <c r="P14" s="8">
        <v>20500</v>
      </c>
      <c r="Q14" s="14"/>
      <c r="R14" s="15"/>
      <c r="S14" s="15"/>
    </row>
    <row r="15" spans="1:19" x14ac:dyDescent="0.2">
      <c r="B15" s="134" t="s">
        <v>109</v>
      </c>
      <c r="C15" s="34">
        <v>4.5</v>
      </c>
      <c r="D15" s="108">
        <v>40500</v>
      </c>
      <c r="E15" s="42">
        <v>5.5</v>
      </c>
      <c r="F15" s="108">
        <v>49500</v>
      </c>
      <c r="G15" s="42">
        <v>5.5</v>
      </c>
      <c r="H15" s="103">
        <v>49500</v>
      </c>
      <c r="I15" s="42">
        <v>4</v>
      </c>
      <c r="J15" s="45">
        <v>28000</v>
      </c>
      <c r="K15" s="34">
        <v>4</v>
      </c>
      <c r="L15" s="8">
        <v>36000</v>
      </c>
      <c r="M15" s="42">
        <v>3</v>
      </c>
      <c r="N15" s="45">
        <v>27000</v>
      </c>
      <c r="O15" s="34">
        <v>2.15</v>
      </c>
      <c r="P15" s="8">
        <v>19350</v>
      </c>
      <c r="Q15" s="14"/>
      <c r="R15" s="15"/>
      <c r="S15" s="15"/>
    </row>
    <row r="16" spans="1:19" x14ac:dyDescent="0.2">
      <c r="B16" s="134" t="s">
        <v>110</v>
      </c>
      <c r="C16" s="34">
        <v>2</v>
      </c>
      <c r="D16" s="108">
        <v>14000</v>
      </c>
      <c r="E16" s="42">
        <v>1.5</v>
      </c>
      <c r="F16" s="108">
        <v>10500</v>
      </c>
      <c r="G16" s="42">
        <v>1.5</v>
      </c>
      <c r="H16" s="103">
        <v>10500</v>
      </c>
      <c r="I16" s="42">
        <v>2</v>
      </c>
      <c r="J16" s="45">
        <v>16000</v>
      </c>
      <c r="K16" s="34">
        <v>1</v>
      </c>
      <c r="L16" s="8">
        <v>8000</v>
      </c>
      <c r="M16" s="42">
        <v>1</v>
      </c>
      <c r="N16" s="45">
        <v>8000</v>
      </c>
      <c r="O16" s="34">
        <v>1</v>
      </c>
      <c r="P16" s="8">
        <v>8000</v>
      </c>
      <c r="Q16" s="14"/>
      <c r="R16" s="15"/>
      <c r="S16" s="15"/>
    </row>
    <row r="17" spans="2:19" x14ac:dyDescent="0.2">
      <c r="B17" s="134" t="s">
        <v>111</v>
      </c>
      <c r="C17" s="34">
        <v>1</v>
      </c>
      <c r="D17" s="108">
        <v>3000</v>
      </c>
      <c r="E17" s="42">
        <v>1.5</v>
      </c>
      <c r="F17" s="108">
        <v>6000</v>
      </c>
      <c r="G17" s="42">
        <v>1.5</v>
      </c>
      <c r="H17" s="103">
        <v>6000</v>
      </c>
      <c r="I17" s="42">
        <v>2</v>
      </c>
      <c r="J17" s="45">
        <v>12000</v>
      </c>
      <c r="K17" s="34">
        <v>3</v>
      </c>
      <c r="L17" s="8">
        <v>18000</v>
      </c>
      <c r="M17" s="42">
        <v>3</v>
      </c>
      <c r="N17" s="45">
        <v>18000</v>
      </c>
      <c r="O17" s="34">
        <v>3</v>
      </c>
      <c r="P17" s="8">
        <v>18000</v>
      </c>
      <c r="Q17" s="14"/>
      <c r="R17" s="15"/>
      <c r="S17" s="15"/>
    </row>
    <row r="18" spans="2:19" x14ac:dyDescent="0.2">
      <c r="B18" s="134" t="s">
        <v>112</v>
      </c>
      <c r="C18" s="34">
        <v>2</v>
      </c>
      <c r="D18" s="108">
        <v>16000</v>
      </c>
      <c r="E18" s="42">
        <v>1.5</v>
      </c>
      <c r="F18" s="108">
        <v>12000</v>
      </c>
      <c r="G18" s="42">
        <v>1</v>
      </c>
      <c r="H18" s="103">
        <v>8000</v>
      </c>
      <c r="I18" s="42">
        <v>1</v>
      </c>
      <c r="J18" s="45">
        <v>8000</v>
      </c>
      <c r="K18" s="34">
        <v>2</v>
      </c>
      <c r="L18" s="8">
        <v>16000</v>
      </c>
      <c r="M18" s="42">
        <v>1.5</v>
      </c>
      <c r="N18" s="45">
        <v>12000</v>
      </c>
      <c r="O18" s="34">
        <v>2.12</v>
      </c>
      <c r="P18" s="8">
        <v>10600</v>
      </c>
      <c r="Q18" s="14"/>
      <c r="R18" s="15"/>
      <c r="S18" s="15"/>
    </row>
    <row r="19" spans="2:19" ht="13.5" x14ac:dyDescent="0.2">
      <c r="B19" s="134" t="s">
        <v>141</v>
      </c>
      <c r="C19" s="34">
        <v>7</v>
      </c>
      <c r="D19" s="108">
        <v>224000</v>
      </c>
      <c r="E19" s="42">
        <v>8</v>
      </c>
      <c r="F19" s="108">
        <v>256000</v>
      </c>
      <c r="G19" s="42">
        <v>8.5</v>
      </c>
      <c r="H19" s="103">
        <v>272000</v>
      </c>
      <c r="I19" s="42">
        <v>8</v>
      </c>
      <c r="J19" s="45">
        <v>256000</v>
      </c>
      <c r="K19" s="34">
        <v>8</v>
      </c>
      <c r="L19" s="8">
        <v>256000</v>
      </c>
      <c r="M19" s="42">
        <v>8</v>
      </c>
      <c r="N19" s="45">
        <v>256000</v>
      </c>
      <c r="O19" s="141">
        <v>41750</v>
      </c>
      <c r="P19" s="8">
        <v>320000</v>
      </c>
      <c r="Q19" s="14"/>
      <c r="R19" s="15"/>
      <c r="S19" s="15"/>
    </row>
    <row r="20" spans="2:19" x14ac:dyDescent="0.2">
      <c r="B20" s="134" t="s">
        <v>114</v>
      </c>
      <c r="C20" s="34">
        <v>2</v>
      </c>
      <c r="D20" s="108">
        <v>12000</v>
      </c>
      <c r="E20" s="42">
        <v>2</v>
      </c>
      <c r="F20" s="108">
        <v>14000</v>
      </c>
      <c r="G20" s="42">
        <v>1.5</v>
      </c>
      <c r="H20" s="103">
        <v>10500</v>
      </c>
      <c r="I20" s="42">
        <v>3</v>
      </c>
      <c r="J20" s="45">
        <v>21000</v>
      </c>
      <c r="K20" s="34">
        <v>3</v>
      </c>
      <c r="L20" s="8">
        <v>21000</v>
      </c>
      <c r="M20" s="42">
        <v>2</v>
      </c>
      <c r="N20" s="45">
        <v>14000</v>
      </c>
      <c r="O20" s="34">
        <v>0.88</v>
      </c>
      <c r="P20" s="8">
        <v>4840</v>
      </c>
      <c r="Q20" s="14"/>
      <c r="R20" s="15"/>
      <c r="S20" s="15"/>
    </row>
    <row r="21" spans="2:19" x14ac:dyDescent="0.2">
      <c r="B21" s="134" t="s">
        <v>115</v>
      </c>
      <c r="C21" s="34">
        <v>1.5</v>
      </c>
      <c r="D21" s="108">
        <v>9000</v>
      </c>
      <c r="E21" s="42">
        <v>1.5</v>
      </c>
      <c r="F21" s="108">
        <v>9000</v>
      </c>
      <c r="G21" s="42">
        <v>1</v>
      </c>
      <c r="H21" s="103">
        <v>6000</v>
      </c>
      <c r="I21" s="42">
        <v>0.5</v>
      </c>
      <c r="J21" s="45">
        <v>3000</v>
      </c>
      <c r="K21" s="34">
        <v>1</v>
      </c>
      <c r="L21" s="8">
        <v>6000</v>
      </c>
      <c r="M21" s="42">
        <v>1</v>
      </c>
      <c r="N21" s="45">
        <v>6000</v>
      </c>
      <c r="O21" s="34">
        <v>0.06</v>
      </c>
      <c r="P21" s="8">
        <v>480</v>
      </c>
      <c r="Q21" s="14"/>
      <c r="R21" s="15"/>
      <c r="S21" s="15"/>
    </row>
    <row r="22" spans="2:19" x14ac:dyDescent="0.2">
      <c r="B22" s="134" t="s">
        <v>116</v>
      </c>
      <c r="C22" s="34">
        <v>4</v>
      </c>
      <c r="D22" s="108">
        <v>36000</v>
      </c>
      <c r="E22" s="42">
        <v>5.5</v>
      </c>
      <c r="F22" s="108">
        <v>49500</v>
      </c>
      <c r="G22" s="42">
        <v>5.5</v>
      </c>
      <c r="H22" s="103">
        <v>49500</v>
      </c>
      <c r="I22" s="42">
        <v>4</v>
      </c>
      <c r="J22" s="45">
        <v>40000</v>
      </c>
      <c r="K22" s="34">
        <v>4</v>
      </c>
      <c r="L22" s="8">
        <v>40000</v>
      </c>
      <c r="M22" s="42">
        <v>3</v>
      </c>
      <c r="N22" s="45">
        <v>33000</v>
      </c>
      <c r="O22" s="34">
        <v>7.42</v>
      </c>
      <c r="P22" s="8">
        <v>85330</v>
      </c>
      <c r="Q22" s="14"/>
      <c r="R22" s="15"/>
      <c r="S22" s="15"/>
    </row>
    <row r="23" spans="2:19" x14ac:dyDescent="0.2">
      <c r="B23" s="134" t="s">
        <v>117</v>
      </c>
      <c r="C23" s="34">
        <v>1</v>
      </c>
      <c r="D23" s="108">
        <v>8000</v>
      </c>
      <c r="E23" s="42">
        <v>1.5</v>
      </c>
      <c r="F23" s="108">
        <v>12000</v>
      </c>
      <c r="G23" s="42">
        <v>1</v>
      </c>
      <c r="H23" s="103">
        <v>8000</v>
      </c>
      <c r="I23" s="42">
        <v>1</v>
      </c>
      <c r="J23" s="45">
        <v>8000</v>
      </c>
      <c r="K23" s="34">
        <v>2</v>
      </c>
      <c r="L23" s="8">
        <v>16000</v>
      </c>
      <c r="M23" s="42">
        <v>2</v>
      </c>
      <c r="N23" s="45">
        <v>16000</v>
      </c>
      <c r="O23" s="34">
        <v>2</v>
      </c>
      <c r="P23" s="8">
        <v>16000</v>
      </c>
      <c r="Q23" s="14"/>
      <c r="R23" s="15"/>
      <c r="S23" s="15"/>
    </row>
    <row r="24" spans="2:19" x14ac:dyDescent="0.2">
      <c r="B24" s="134" t="s">
        <v>118</v>
      </c>
      <c r="C24" s="34">
        <v>4.5</v>
      </c>
      <c r="D24" s="108">
        <v>18000</v>
      </c>
      <c r="E24" s="42">
        <v>5</v>
      </c>
      <c r="F24" s="108">
        <v>40000</v>
      </c>
      <c r="G24" s="42">
        <v>5</v>
      </c>
      <c r="H24" s="103">
        <v>40000</v>
      </c>
      <c r="I24" s="42">
        <v>3</v>
      </c>
      <c r="J24" s="45">
        <v>24000</v>
      </c>
      <c r="K24" s="34">
        <v>5</v>
      </c>
      <c r="L24" s="8">
        <v>40000</v>
      </c>
      <c r="M24" s="42">
        <v>3</v>
      </c>
      <c r="N24" s="45">
        <v>24000</v>
      </c>
      <c r="O24" s="34">
        <v>2.95</v>
      </c>
      <c r="P24" s="8">
        <v>20650</v>
      </c>
      <c r="Q24" s="14"/>
      <c r="R24" s="15"/>
      <c r="S24" s="15"/>
    </row>
    <row r="25" spans="2:19" x14ac:dyDescent="0.2">
      <c r="B25" s="134" t="s">
        <v>119</v>
      </c>
      <c r="C25" s="34">
        <v>2</v>
      </c>
      <c r="D25" s="108">
        <v>12000</v>
      </c>
      <c r="E25" s="42">
        <v>1</v>
      </c>
      <c r="F25" s="108">
        <v>6000</v>
      </c>
      <c r="G25" s="42">
        <v>0.75</v>
      </c>
      <c r="H25" s="103">
        <v>4500</v>
      </c>
      <c r="I25" s="42">
        <v>0.5</v>
      </c>
      <c r="J25" s="45">
        <v>3000</v>
      </c>
      <c r="K25" s="34">
        <v>0.5</v>
      </c>
      <c r="L25" s="8">
        <v>3000</v>
      </c>
      <c r="M25" s="42">
        <v>0.5</v>
      </c>
      <c r="N25" s="45">
        <v>3000</v>
      </c>
      <c r="O25" s="34">
        <v>0.5</v>
      </c>
      <c r="P25" s="8">
        <v>3000</v>
      </c>
      <c r="Q25" s="14"/>
      <c r="R25" s="15"/>
      <c r="S25" s="15"/>
    </row>
    <row r="26" spans="2:19" x14ac:dyDescent="0.2">
      <c r="B26" s="134" t="s">
        <v>120</v>
      </c>
      <c r="C26" s="34">
        <v>1</v>
      </c>
      <c r="D26" s="108">
        <v>7000</v>
      </c>
      <c r="E26" s="42">
        <v>1.5</v>
      </c>
      <c r="F26" s="108">
        <v>10500</v>
      </c>
      <c r="G26" s="42">
        <v>1</v>
      </c>
      <c r="H26" s="103">
        <v>7000</v>
      </c>
      <c r="I26" s="42">
        <v>0.5</v>
      </c>
      <c r="J26" s="45">
        <v>3500</v>
      </c>
      <c r="K26" s="34">
        <v>0.5</v>
      </c>
      <c r="L26" s="8">
        <v>3500</v>
      </c>
      <c r="M26" s="42">
        <v>1</v>
      </c>
      <c r="N26" s="45">
        <v>7000</v>
      </c>
      <c r="O26" s="34">
        <v>1</v>
      </c>
      <c r="P26" s="8">
        <v>7000</v>
      </c>
      <c r="Q26" s="14"/>
      <c r="R26" s="15"/>
      <c r="S26" s="15"/>
    </row>
    <row r="27" spans="2:19" x14ac:dyDescent="0.2">
      <c r="B27" s="134" t="s">
        <v>121</v>
      </c>
      <c r="C27" s="34">
        <v>2</v>
      </c>
      <c r="D27" s="108">
        <v>12000</v>
      </c>
      <c r="E27" s="42">
        <v>2</v>
      </c>
      <c r="F27" s="108">
        <v>12000</v>
      </c>
      <c r="G27" s="42">
        <v>1.5</v>
      </c>
      <c r="H27" s="103">
        <v>9000</v>
      </c>
      <c r="I27" s="42">
        <v>2.5</v>
      </c>
      <c r="J27" s="45">
        <v>15000</v>
      </c>
      <c r="K27" s="34">
        <v>2</v>
      </c>
      <c r="L27" s="8">
        <v>12000</v>
      </c>
      <c r="M27" s="42">
        <v>1</v>
      </c>
      <c r="N27" s="45">
        <v>6000</v>
      </c>
      <c r="O27" s="34">
        <v>1.85</v>
      </c>
      <c r="P27" s="8">
        <v>8325</v>
      </c>
      <c r="Q27" s="14"/>
      <c r="R27" s="15"/>
      <c r="S27" s="15"/>
    </row>
    <row r="28" spans="2:19" x14ac:dyDescent="0.2">
      <c r="B28" s="134" t="s">
        <v>122</v>
      </c>
      <c r="C28" s="34">
        <v>1.5</v>
      </c>
      <c r="D28" s="108">
        <v>4500</v>
      </c>
      <c r="E28" s="42">
        <v>1</v>
      </c>
      <c r="F28" s="108">
        <v>3000</v>
      </c>
      <c r="G28" s="42">
        <v>0.5</v>
      </c>
      <c r="H28" s="103">
        <v>1500</v>
      </c>
      <c r="I28" s="42">
        <v>1</v>
      </c>
      <c r="J28" s="45">
        <v>4000</v>
      </c>
      <c r="K28" s="34">
        <v>0.5</v>
      </c>
      <c r="L28" s="8">
        <v>2000</v>
      </c>
      <c r="M28" s="42">
        <v>0.5</v>
      </c>
      <c r="N28" s="45">
        <v>2000</v>
      </c>
      <c r="O28" s="34">
        <v>0.5</v>
      </c>
      <c r="P28" s="8">
        <v>2000</v>
      </c>
      <c r="Q28" s="14"/>
      <c r="R28" s="15"/>
      <c r="S28" s="15"/>
    </row>
    <row r="29" spans="2:19" x14ac:dyDescent="0.2">
      <c r="B29" s="134" t="s">
        <v>123</v>
      </c>
      <c r="C29" s="159" t="s">
        <v>72</v>
      </c>
      <c r="D29" s="159" t="s">
        <v>72</v>
      </c>
      <c r="E29" s="160" t="s">
        <v>72</v>
      </c>
      <c r="F29" s="159" t="s">
        <v>72</v>
      </c>
      <c r="G29" s="42">
        <v>1.5</v>
      </c>
      <c r="H29" s="103">
        <v>9000</v>
      </c>
      <c r="I29" s="42">
        <v>2</v>
      </c>
      <c r="J29" s="45">
        <v>12000</v>
      </c>
      <c r="K29" s="34">
        <v>2</v>
      </c>
      <c r="L29" s="8">
        <v>12000</v>
      </c>
      <c r="M29" s="42">
        <v>2</v>
      </c>
      <c r="N29" s="45">
        <v>12000</v>
      </c>
      <c r="O29" s="34">
        <v>2</v>
      </c>
      <c r="P29" s="8">
        <v>12000</v>
      </c>
      <c r="Q29" s="14"/>
      <c r="R29" s="15"/>
      <c r="S29" s="15"/>
    </row>
    <row r="30" spans="2:19" x14ac:dyDescent="0.2">
      <c r="B30" s="134" t="s">
        <v>124</v>
      </c>
      <c r="C30" s="159" t="s">
        <v>72</v>
      </c>
      <c r="D30" s="159" t="s">
        <v>72</v>
      </c>
      <c r="E30" s="160" t="s">
        <v>72</v>
      </c>
      <c r="F30" s="159" t="s">
        <v>72</v>
      </c>
      <c r="G30" s="42">
        <v>0.75</v>
      </c>
      <c r="H30" s="103">
        <v>4500</v>
      </c>
      <c r="I30" s="42">
        <v>0.5</v>
      </c>
      <c r="J30" s="45">
        <v>3000</v>
      </c>
      <c r="K30" s="34">
        <v>0.5</v>
      </c>
      <c r="L30" s="8">
        <v>3000</v>
      </c>
      <c r="M30" s="42">
        <v>0.5</v>
      </c>
      <c r="N30" s="45">
        <v>3000</v>
      </c>
      <c r="O30" s="34">
        <v>0.02</v>
      </c>
      <c r="P30" s="8">
        <v>120</v>
      </c>
      <c r="Q30" s="14"/>
      <c r="R30" s="15"/>
      <c r="S30" s="15"/>
    </row>
    <row r="31" spans="2:19" x14ac:dyDescent="0.2">
      <c r="B31" s="134" t="s">
        <v>131</v>
      </c>
      <c r="C31" s="159" t="s">
        <v>72</v>
      </c>
      <c r="D31" s="159" t="s">
        <v>72</v>
      </c>
      <c r="E31" s="160" t="s">
        <v>72</v>
      </c>
      <c r="F31" s="159" t="s">
        <v>72</v>
      </c>
      <c r="G31" s="42">
        <v>2</v>
      </c>
      <c r="H31" s="103">
        <v>64000</v>
      </c>
      <c r="I31" s="42">
        <v>1</v>
      </c>
      <c r="J31" s="45">
        <v>32000</v>
      </c>
      <c r="K31" s="34">
        <v>1</v>
      </c>
      <c r="L31" s="8">
        <v>32000</v>
      </c>
      <c r="M31" s="42">
        <v>1</v>
      </c>
      <c r="N31" s="45">
        <v>32000</v>
      </c>
      <c r="O31" s="34">
        <v>0.56000000000000005</v>
      </c>
      <c r="P31" s="8">
        <v>33600</v>
      </c>
      <c r="Q31" s="14"/>
      <c r="R31" s="15"/>
      <c r="S31" s="15"/>
    </row>
    <row r="32" spans="2:19" x14ac:dyDescent="0.2">
      <c r="B32" s="134" t="s">
        <v>125</v>
      </c>
      <c r="C32" s="159" t="s">
        <v>72</v>
      </c>
      <c r="D32" s="159" t="s">
        <v>72</v>
      </c>
      <c r="E32" s="160" t="s">
        <v>72</v>
      </c>
      <c r="F32" s="159" t="s">
        <v>72</v>
      </c>
      <c r="G32" s="42">
        <v>3</v>
      </c>
      <c r="H32" s="103">
        <v>18000</v>
      </c>
      <c r="I32" s="42">
        <v>1</v>
      </c>
      <c r="J32" s="45">
        <v>6000</v>
      </c>
      <c r="K32" s="34">
        <v>0.5</v>
      </c>
      <c r="L32" s="8">
        <v>3000</v>
      </c>
      <c r="M32" s="42">
        <v>0.5</v>
      </c>
      <c r="N32" s="45">
        <v>3000</v>
      </c>
      <c r="O32" s="34">
        <v>3.19</v>
      </c>
      <c r="P32" s="8">
        <v>23925</v>
      </c>
      <c r="Q32" s="14"/>
      <c r="R32" s="15"/>
      <c r="S32" s="15"/>
    </row>
    <row r="33" spans="1:19" x14ac:dyDescent="0.2">
      <c r="B33" s="134" t="s">
        <v>126</v>
      </c>
      <c r="C33" s="159" t="s">
        <v>72</v>
      </c>
      <c r="D33" s="159" t="s">
        <v>72</v>
      </c>
      <c r="E33" s="160" t="s">
        <v>72</v>
      </c>
      <c r="F33" s="159" t="s">
        <v>72</v>
      </c>
      <c r="G33" s="42">
        <v>1</v>
      </c>
      <c r="H33" s="103">
        <v>7000</v>
      </c>
      <c r="I33" s="42">
        <v>2</v>
      </c>
      <c r="J33" s="45">
        <v>14000</v>
      </c>
      <c r="K33" s="34">
        <v>2</v>
      </c>
      <c r="L33" s="8">
        <v>14000</v>
      </c>
      <c r="M33" s="42">
        <v>1</v>
      </c>
      <c r="N33" s="45">
        <v>7000</v>
      </c>
      <c r="O33" s="34">
        <v>0.32</v>
      </c>
      <c r="P33" s="8">
        <v>2560</v>
      </c>
      <c r="Q33" s="14"/>
      <c r="R33" s="15"/>
      <c r="S33" s="15"/>
    </row>
    <row r="34" spans="1:19" x14ac:dyDescent="0.2">
      <c r="B34" s="134" t="s">
        <v>127</v>
      </c>
      <c r="C34" s="159" t="s">
        <v>72</v>
      </c>
      <c r="D34" s="159" t="s">
        <v>72</v>
      </c>
      <c r="E34" s="160" t="s">
        <v>72</v>
      </c>
      <c r="F34" s="159" t="s">
        <v>72</v>
      </c>
      <c r="G34" s="42">
        <v>1</v>
      </c>
      <c r="H34" s="103">
        <v>8000</v>
      </c>
      <c r="I34" s="42">
        <v>0.5</v>
      </c>
      <c r="J34" s="45">
        <v>4000</v>
      </c>
      <c r="K34" s="34">
        <v>1</v>
      </c>
      <c r="L34" s="8">
        <v>8000</v>
      </c>
      <c r="M34" s="42">
        <v>1</v>
      </c>
      <c r="N34" s="45">
        <v>8000</v>
      </c>
      <c r="O34" s="34">
        <v>1</v>
      </c>
      <c r="P34" s="8">
        <v>8000</v>
      </c>
      <c r="Q34" s="14"/>
      <c r="R34" s="15"/>
      <c r="S34" s="15"/>
    </row>
    <row r="35" spans="1:19" x14ac:dyDescent="0.2">
      <c r="B35" s="134" t="s">
        <v>128</v>
      </c>
      <c r="C35" s="159" t="s">
        <v>72</v>
      </c>
      <c r="D35" s="159" t="s">
        <v>72</v>
      </c>
      <c r="E35" s="160" t="s">
        <v>72</v>
      </c>
      <c r="F35" s="159" t="s">
        <v>72</v>
      </c>
      <c r="G35" s="42">
        <v>2</v>
      </c>
      <c r="H35" s="103">
        <v>60000</v>
      </c>
      <c r="I35" s="42">
        <v>1</v>
      </c>
      <c r="J35" s="45">
        <v>30000</v>
      </c>
      <c r="K35" s="34">
        <v>1</v>
      </c>
      <c r="L35" s="8">
        <v>30000</v>
      </c>
      <c r="M35" s="42">
        <v>1</v>
      </c>
      <c r="N35" s="45">
        <v>30000</v>
      </c>
      <c r="O35" s="34">
        <v>2</v>
      </c>
      <c r="P35" s="8">
        <v>20000</v>
      </c>
      <c r="Q35" s="14"/>
      <c r="R35" s="15"/>
      <c r="S35" s="15"/>
    </row>
    <row r="36" spans="1:19" x14ac:dyDescent="0.2">
      <c r="B36" s="134" t="s">
        <v>129</v>
      </c>
      <c r="C36" s="159" t="s">
        <v>72</v>
      </c>
      <c r="D36" s="159" t="s">
        <v>72</v>
      </c>
      <c r="E36" s="160" t="s">
        <v>72</v>
      </c>
      <c r="F36" s="159" t="s">
        <v>72</v>
      </c>
      <c r="G36" s="42">
        <v>0.5</v>
      </c>
      <c r="H36" s="103">
        <v>4000</v>
      </c>
      <c r="I36" s="42">
        <v>0.5</v>
      </c>
      <c r="J36" s="45">
        <v>3500</v>
      </c>
      <c r="K36" s="34">
        <v>0.5</v>
      </c>
      <c r="L36" s="8">
        <v>3500</v>
      </c>
      <c r="M36" s="42">
        <v>0.5</v>
      </c>
      <c r="N36" s="45">
        <v>3500</v>
      </c>
      <c r="O36" s="34">
        <v>0.5</v>
      </c>
      <c r="P36" s="8">
        <v>3500</v>
      </c>
      <c r="Q36" s="14"/>
      <c r="R36" s="15"/>
      <c r="S36" s="15"/>
    </row>
    <row r="37" spans="1:19" x14ac:dyDescent="0.2">
      <c r="B37" s="134" t="s">
        <v>130</v>
      </c>
      <c r="C37" s="159" t="s">
        <v>72</v>
      </c>
      <c r="D37" s="159" t="s">
        <v>72</v>
      </c>
      <c r="E37" s="160" t="s">
        <v>72</v>
      </c>
      <c r="F37" s="159" t="s">
        <v>72</v>
      </c>
      <c r="G37" s="42" t="s">
        <v>0</v>
      </c>
      <c r="H37" s="103" t="s">
        <v>0</v>
      </c>
      <c r="I37" s="42">
        <v>1</v>
      </c>
      <c r="J37" s="45">
        <v>6000</v>
      </c>
      <c r="K37" s="34">
        <v>2</v>
      </c>
      <c r="L37" s="8">
        <v>12000</v>
      </c>
      <c r="M37" s="42">
        <v>2</v>
      </c>
      <c r="N37" s="45">
        <v>12000</v>
      </c>
      <c r="O37" s="34">
        <v>2</v>
      </c>
      <c r="P37" s="8">
        <v>12000</v>
      </c>
      <c r="Q37" s="14"/>
      <c r="R37" s="15"/>
      <c r="S37" s="15"/>
    </row>
    <row r="38" spans="1:19" ht="13.5" thickBot="1" x14ac:dyDescent="0.25">
      <c r="B38" s="135" t="s">
        <v>12</v>
      </c>
      <c r="C38" s="35">
        <v>49.5</v>
      </c>
      <c r="D38" s="109">
        <v>554500</v>
      </c>
      <c r="E38" s="43">
        <v>52.5</v>
      </c>
      <c r="F38" s="109">
        <v>629500</v>
      </c>
      <c r="G38" s="47">
        <v>61.5</v>
      </c>
      <c r="H38" s="143">
        <v>808500</v>
      </c>
      <c r="I38" s="47">
        <v>58</v>
      </c>
      <c r="J38" s="46">
        <v>715000</v>
      </c>
      <c r="K38" s="36">
        <v>66</v>
      </c>
      <c r="L38" s="27">
        <v>792000</v>
      </c>
      <c r="M38" s="47">
        <v>54</v>
      </c>
      <c r="N38" s="46">
        <v>684500</v>
      </c>
      <c r="O38" s="131">
        <v>51.010000000000005</v>
      </c>
      <c r="P38" s="27">
        <v>842140</v>
      </c>
      <c r="Q38" s="14"/>
      <c r="R38" s="15"/>
      <c r="S38" s="15"/>
    </row>
    <row r="39" spans="1:19" x14ac:dyDescent="0.2">
      <c r="B39" s="1"/>
      <c r="C39" s="1"/>
      <c r="D39" s="1"/>
      <c r="E39" s="1"/>
      <c r="F39" s="1"/>
      <c r="O39" s="16"/>
      <c r="Q39" s="14"/>
      <c r="R39" s="15"/>
      <c r="S39" s="15"/>
    </row>
    <row r="40" spans="1:19" s="37" customFormat="1" x14ac:dyDescent="0.2">
      <c r="B40" s="180" t="s">
        <v>144</v>
      </c>
      <c r="C40" s="180"/>
      <c r="D40" s="180"/>
      <c r="E40" s="39"/>
      <c r="F40" s="39"/>
      <c r="Q40" s="38"/>
      <c r="R40" s="38"/>
      <c r="S40" s="38"/>
    </row>
    <row r="41" spans="1:19" s="37" customFormat="1" ht="12.75" customHeight="1" x14ac:dyDescent="0.2">
      <c r="B41" s="169" t="s">
        <v>147</v>
      </c>
      <c r="C41" s="169"/>
      <c r="D41" s="169"/>
      <c r="E41" s="169"/>
      <c r="F41" s="169"/>
      <c r="G41" s="169"/>
      <c r="H41" s="169"/>
      <c r="I41" s="169"/>
      <c r="J41" s="169"/>
      <c r="K41" s="169"/>
      <c r="L41" s="169"/>
      <c r="M41" s="169"/>
      <c r="N41" s="169"/>
      <c r="O41" s="169"/>
      <c r="P41" s="169"/>
      <c r="Q41" s="169"/>
      <c r="R41" s="38"/>
      <c r="S41" s="38"/>
    </row>
    <row r="42" spans="1:19" x14ac:dyDescent="0.2">
      <c r="Q42" s="15"/>
      <c r="R42" s="15"/>
      <c r="S42" s="15"/>
    </row>
    <row r="43" spans="1:19" x14ac:dyDescent="0.2">
      <c r="A43" s="13"/>
      <c r="B43" s="31" t="s">
        <v>34</v>
      </c>
      <c r="D43" s="32"/>
      <c r="E43" s="32"/>
      <c r="F43" s="32"/>
      <c r="G43" s="32"/>
      <c r="H43" s="32"/>
      <c r="I43" s="32"/>
      <c r="J43" s="32"/>
      <c r="K43" s="32"/>
      <c r="L43" s="32"/>
      <c r="M43" s="32"/>
      <c r="N43" s="32"/>
    </row>
    <row r="44" spans="1:19" s="24" customFormat="1" ht="3.75" customHeight="1" x14ac:dyDescent="0.25">
      <c r="B44" s="33"/>
      <c r="C44" s="33"/>
      <c r="D44" s="33"/>
      <c r="E44" s="33"/>
      <c r="F44" s="33"/>
      <c r="G44" s="33"/>
      <c r="H44" s="1"/>
      <c r="I44" s="1"/>
      <c r="J44" s="1"/>
    </row>
    <row r="45" spans="1:19" x14ac:dyDescent="0.2">
      <c r="A45" s="13"/>
      <c r="B45" s="31"/>
      <c r="D45" s="32"/>
      <c r="E45" s="32"/>
      <c r="F45" s="32"/>
      <c r="G45" s="32"/>
      <c r="H45" s="32"/>
      <c r="I45" s="32"/>
      <c r="J45" s="32"/>
      <c r="K45" s="32"/>
      <c r="L45" s="32"/>
      <c r="M45" s="32"/>
      <c r="N45" s="32"/>
    </row>
    <row r="46" spans="1:19" x14ac:dyDescent="0.2">
      <c r="B46" s="4"/>
      <c r="C46" s="179"/>
      <c r="D46" s="179"/>
      <c r="E46" s="179"/>
      <c r="F46" s="179"/>
      <c r="Q46" s="15"/>
      <c r="R46" s="15"/>
      <c r="S46" s="15"/>
    </row>
    <row r="47" spans="1:19" x14ac:dyDescent="0.2">
      <c r="B47" s="4"/>
      <c r="C47" s="179"/>
      <c r="D47" s="179"/>
      <c r="E47" s="179"/>
      <c r="F47" s="179"/>
      <c r="Q47" s="15"/>
      <c r="R47" s="15"/>
      <c r="S47" s="15"/>
    </row>
    <row r="48" spans="1:19" x14ac:dyDescent="0.2">
      <c r="B48" s="5"/>
      <c r="C48" s="179"/>
      <c r="D48" s="179"/>
      <c r="E48" s="179"/>
      <c r="F48" s="179"/>
      <c r="Q48" s="15"/>
      <c r="R48" s="15"/>
      <c r="S48" s="15"/>
    </row>
    <row r="49" spans="2:19" x14ac:dyDescent="0.2">
      <c r="B49" s="4"/>
      <c r="C49" s="179"/>
      <c r="D49" s="179"/>
      <c r="E49" s="179"/>
      <c r="F49" s="179"/>
      <c r="Q49" s="15"/>
      <c r="R49" s="15"/>
      <c r="S49" s="15"/>
    </row>
    <row r="50" spans="2:19" x14ac:dyDescent="0.2">
      <c r="B50" s="4"/>
      <c r="C50" s="179"/>
      <c r="D50" s="179"/>
      <c r="E50" s="179"/>
      <c r="F50" s="179"/>
      <c r="Q50" s="15"/>
      <c r="R50" s="15"/>
      <c r="S50" s="15"/>
    </row>
    <row r="51" spans="2:19" x14ac:dyDescent="0.2">
      <c r="Q51" s="15"/>
      <c r="R51" s="15"/>
      <c r="S51" s="15"/>
    </row>
    <row r="52" spans="2:19" x14ac:dyDescent="0.2">
      <c r="Q52" s="15"/>
      <c r="R52" s="15"/>
      <c r="S52" s="15"/>
    </row>
    <row r="53" spans="2:19" x14ac:dyDescent="0.2">
      <c r="Q53" s="15"/>
      <c r="R53" s="15"/>
      <c r="S53" s="15"/>
    </row>
    <row r="54" spans="2:19" x14ac:dyDescent="0.2">
      <c r="Q54" s="15"/>
      <c r="R54" s="15"/>
      <c r="S54" s="15"/>
    </row>
    <row r="55" spans="2:19" x14ac:dyDescent="0.2">
      <c r="Q55" s="15"/>
      <c r="R55" s="15"/>
      <c r="S55" s="15"/>
    </row>
    <row r="56" spans="2:19" x14ac:dyDescent="0.2">
      <c r="Q56" s="15"/>
      <c r="R56" s="15"/>
      <c r="S56" s="15"/>
    </row>
    <row r="57" spans="2:19" x14ac:dyDescent="0.2">
      <c r="Q57" s="15"/>
      <c r="R57" s="15"/>
      <c r="S57" s="15"/>
    </row>
    <row r="58" spans="2:19" x14ac:dyDescent="0.2">
      <c r="Q58" s="15"/>
      <c r="R58" s="15"/>
      <c r="S58" s="15"/>
    </row>
    <row r="59" spans="2:19" x14ac:dyDescent="0.2">
      <c r="Q59" s="15"/>
      <c r="R59" s="15"/>
      <c r="S59" s="15"/>
    </row>
    <row r="60" spans="2:19" x14ac:dyDescent="0.2">
      <c r="Q60" s="15"/>
      <c r="R60" s="15"/>
      <c r="S60" s="15"/>
    </row>
    <row r="61" spans="2:19" x14ac:dyDescent="0.2">
      <c r="Q61" s="15"/>
      <c r="R61" s="15"/>
      <c r="S61" s="15"/>
    </row>
    <row r="62" spans="2:19" x14ac:dyDescent="0.2">
      <c r="Q62" s="15"/>
      <c r="R62" s="15"/>
      <c r="S62" s="15"/>
    </row>
    <row r="63" spans="2:19" x14ac:dyDescent="0.2">
      <c r="Q63" s="15"/>
      <c r="R63" s="15"/>
      <c r="S63" s="15"/>
    </row>
    <row r="64" spans="2:19" x14ac:dyDescent="0.2">
      <c r="Q64" s="15"/>
      <c r="R64" s="15"/>
      <c r="S64" s="15"/>
    </row>
    <row r="65" spans="17:19" x14ac:dyDescent="0.2">
      <c r="Q65" s="15"/>
      <c r="R65" s="15"/>
      <c r="S65" s="15"/>
    </row>
  </sheetData>
  <mergeCells count="16">
    <mergeCell ref="M9:N9"/>
    <mergeCell ref="O9:P9"/>
    <mergeCell ref="C46:F46"/>
    <mergeCell ref="A9:A10"/>
    <mergeCell ref="B9:B10"/>
    <mergeCell ref="C9:D9"/>
    <mergeCell ref="E9:F9"/>
    <mergeCell ref="G9:H9"/>
    <mergeCell ref="I9:J9"/>
    <mergeCell ref="K9:L9"/>
    <mergeCell ref="B41:Q41"/>
    <mergeCell ref="C47:F47"/>
    <mergeCell ref="C48:F48"/>
    <mergeCell ref="C49:F49"/>
    <mergeCell ref="C50:F50"/>
    <mergeCell ref="B40:D40"/>
  </mergeCells>
  <pageMargins left="0.22" right="0.2" top="0.43" bottom="0.38" header="0.34" footer="0.35"/>
  <pageSetup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S66"/>
  <sheetViews>
    <sheetView zoomScaleNormal="100" workbookViewId="0">
      <pane xSplit="2" ySplit="10" topLeftCell="G11" activePane="bottomRight" state="frozen"/>
      <selection pane="topRight" activeCell="C1" sqref="C1"/>
      <selection pane="bottomLeft" activeCell="A11" sqref="A11"/>
      <selection pane="bottomRight" activeCell="O25" sqref="O25"/>
    </sheetView>
  </sheetViews>
  <sheetFormatPr defaultRowHeight="12.75" x14ac:dyDescent="0.2"/>
  <cols>
    <col min="1" max="1" width="1.85546875" customWidth="1"/>
    <col min="2" max="2" width="24.5703125" customWidth="1"/>
    <col min="3" max="3" width="9.7109375" bestFit="1" customWidth="1"/>
    <col min="4" max="4" width="10.42578125" bestFit="1" customWidth="1"/>
    <col min="5" max="5" width="9.7109375" bestFit="1" customWidth="1"/>
    <col min="6" max="6" width="10.42578125" bestFit="1" customWidth="1"/>
    <col min="7" max="7" width="9.7109375" bestFit="1" customWidth="1"/>
    <col min="8" max="8" width="10.42578125" bestFit="1" customWidth="1"/>
    <col min="9" max="9" width="9.7109375" bestFit="1" customWidth="1"/>
    <col min="10" max="10" width="10.42578125" bestFit="1" customWidth="1"/>
    <col min="11" max="11" width="9.7109375" bestFit="1" customWidth="1"/>
    <col min="12" max="12" width="10.42578125" bestFit="1" customWidth="1"/>
  </cols>
  <sheetData>
    <row r="2" spans="1:12" s="24" customFormat="1" x14ac:dyDescent="0.2">
      <c r="B2" s="22" t="s">
        <v>160</v>
      </c>
    </row>
    <row r="3" spans="1:12" s="24" customFormat="1" x14ac:dyDescent="0.2"/>
    <row r="4" spans="1:12" s="24" customFormat="1" x14ac:dyDescent="0.2">
      <c r="B4" s="19" t="s">
        <v>28</v>
      </c>
    </row>
    <row r="5" spans="1:12" s="24" customFormat="1" x14ac:dyDescent="0.2">
      <c r="B5" s="19" t="s">
        <v>29</v>
      </c>
    </row>
    <row r="6" spans="1:12" s="24" customFormat="1" x14ac:dyDescent="0.2">
      <c r="B6" s="19" t="s">
        <v>68</v>
      </c>
    </row>
    <row r="7" spans="1:12" s="24" customFormat="1" x14ac:dyDescent="0.2">
      <c r="B7" s="19" t="s">
        <v>75</v>
      </c>
    </row>
    <row r="8" spans="1:12" x14ac:dyDescent="0.2">
      <c r="B8" s="6"/>
      <c r="E8" s="6"/>
      <c r="F8" s="6"/>
      <c r="G8" s="6"/>
      <c r="H8" s="6"/>
      <c r="I8" s="6"/>
      <c r="J8" s="6"/>
    </row>
    <row r="9" spans="1:12" x14ac:dyDescent="0.2">
      <c r="A9" s="176"/>
      <c r="B9" s="177" t="s">
        <v>30</v>
      </c>
      <c r="C9" s="172">
        <v>2007</v>
      </c>
      <c r="D9" s="173"/>
      <c r="E9" s="172">
        <v>2008</v>
      </c>
      <c r="F9" s="173"/>
      <c r="G9" s="172">
        <v>2009</v>
      </c>
      <c r="H9" s="173"/>
      <c r="I9" s="172">
        <v>2010</v>
      </c>
      <c r="J9" s="173"/>
      <c r="K9" s="171">
        <v>2011</v>
      </c>
      <c r="L9" s="171"/>
    </row>
    <row r="10" spans="1:12" x14ac:dyDescent="0.2">
      <c r="A10" s="176"/>
      <c r="B10" s="178"/>
      <c r="C10" s="153" t="s">
        <v>2</v>
      </c>
      <c r="D10" s="154" t="s">
        <v>3</v>
      </c>
      <c r="E10" s="153" t="s">
        <v>2</v>
      </c>
      <c r="F10" s="154" t="s">
        <v>3</v>
      </c>
      <c r="G10" s="153" t="s">
        <v>2</v>
      </c>
      <c r="H10" s="154" t="s">
        <v>3</v>
      </c>
      <c r="I10" s="153" t="s">
        <v>2</v>
      </c>
      <c r="J10" s="154" t="s">
        <v>3</v>
      </c>
      <c r="K10" s="152" t="s">
        <v>2</v>
      </c>
      <c r="L10" s="152" t="s">
        <v>3</v>
      </c>
    </row>
    <row r="11" spans="1:12" x14ac:dyDescent="0.2">
      <c r="A11" s="17"/>
      <c r="B11" s="133" t="s">
        <v>105</v>
      </c>
      <c r="C11" s="34">
        <v>3.57</v>
      </c>
      <c r="D11" s="99">
        <v>42840</v>
      </c>
      <c r="E11" s="34">
        <v>4.5</v>
      </c>
      <c r="F11" s="99">
        <v>31500</v>
      </c>
      <c r="G11" s="34">
        <v>7</v>
      </c>
      <c r="H11" s="99">
        <v>49000</v>
      </c>
      <c r="I11" s="34">
        <v>8</v>
      </c>
      <c r="J11" s="99">
        <v>56000</v>
      </c>
      <c r="K11" s="34">
        <v>7.5</v>
      </c>
      <c r="L11" s="98">
        <v>52500</v>
      </c>
    </row>
    <row r="12" spans="1:12" x14ac:dyDescent="0.2">
      <c r="A12" s="17"/>
      <c r="B12" s="134" t="s">
        <v>106</v>
      </c>
      <c r="C12" s="34">
        <v>0.04</v>
      </c>
      <c r="D12" s="101">
        <v>800</v>
      </c>
      <c r="E12" s="34">
        <v>1.5</v>
      </c>
      <c r="F12" s="101">
        <v>30000</v>
      </c>
      <c r="G12" s="34">
        <v>2</v>
      </c>
      <c r="H12" s="101">
        <v>40000</v>
      </c>
      <c r="I12" s="34">
        <v>2</v>
      </c>
      <c r="J12" s="101">
        <v>40000</v>
      </c>
      <c r="K12" s="34">
        <v>3</v>
      </c>
      <c r="L12" s="100">
        <v>60000</v>
      </c>
    </row>
    <row r="13" spans="1:12" x14ac:dyDescent="0.2">
      <c r="A13" s="17"/>
      <c r="B13" s="134" t="s">
        <v>107</v>
      </c>
      <c r="C13" s="34">
        <v>1.87</v>
      </c>
      <c r="D13" s="101">
        <v>29920</v>
      </c>
      <c r="E13" s="34">
        <v>2.5</v>
      </c>
      <c r="F13" s="101">
        <v>40000</v>
      </c>
      <c r="G13" s="34">
        <v>3</v>
      </c>
      <c r="H13" s="101">
        <v>48000</v>
      </c>
      <c r="I13" s="34">
        <v>3.5</v>
      </c>
      <c r="J13" s="101">
        <v>56000</v>
      </c>
      <c r="K13" s="34">
        <v>4</v>
      </c>
      <c r="L13" s="100">
        <v>64000</v>
      </c>
    </row>
    <row r="14" spans="1:12" x14ac:dyDescent="0.2">
      <c r="A14" s="17"/>
      <c r="B14" s="134" t="s">
        <v>108</v>
      </c>
      <c r="C14" s="34">
        <v>0.94</v>
      </c>
      <c r="D14" s="101">
        <v>9400</v>
      </c>
      <c r="E14" s="34">
        <v>2</v>
      </c>
      <c r="F14" s="101">
        <v>20000</v>
      </c>
      <c r="G14" s="34">
        <v>3</v>
      </c>
      <c r="H14" s="101">
        <v>30000</v>
      </c>
      <c r="I14" s="34">
        <v>3.5</v>
      </c>
      <c r="J14" s="101">
        <v>35000</v>
      </c>
      <c r="K14" s="34">
        <v>4</v>
      </c>
      <c r="L14" s="100">
        <v>40000</v>
      </c>
    </row>
    <row r="15" spans="1:12" x14ac:dyDescent="0.2">
      <c r="A15" s="17"/>
      <c r="B15" s="134" t="s">
        <v>109</v>
      </c>
      <c r="C15" s="34">
        <v>1.95</v>
      </c>
      <c r="D15" s="101">
        <v>17550</v>
      </c>
      <c r="E15" s="34">
        <v>3.5</v>
      </c>
      <c r="F15" s="101">
        <v>35000</v>
      </c>
      <c r="G15" s="34">
        <v>4</v>
      </c>
      <c r="H15" s="101">
        <v>36000</v>
      </c>
      <c r="I15" s="34">
        <v>4.5</v>
      </c>
      <c r="J15" s="101">
        <v>40500</v>
      </c>
      <c r="K15" s="34">
        <v>4.5</v>
      </c>
      <c r="L15" s="100">
        <v>40500</v>
      </c>
    </row>
    <row r="16" spans="1:12" x14ac:dyDescent="0.2">
      <c r="A16" s="17"/>
      <c r="B16" s="134" t="s">
        <v>110</v>
      </c>
      <c r="C16" s="34">
        <v>0.03</v>
      </c>
      <c r="D16" s="101">
        <v>240</v>
      </c>
      <c r="E16" s="34">
        <v>0.03</v>
      </c>
      <c r="F16" s="101">
        <v>210</v>
      </c>
      <c r="G16" s="34">
        <v>0.3</v>
      </c>
      <c r="H16" s="101">
        <v>2400</v>
      </c>
      <c r="I16" s="34">
        <v>1</v>
      </c>
      <c r="J16" s="101">
        <v>8000</v>
      </c>
      <c r="K16" s="34">
        <v>1</v>
      </c>
      <c r="L16" s="100">
        <v>8000</v>
      </c>
    </row>
    <row r="17" spans="1:12" x14ac:dyDescent="0.2">
      <c r="A17" s="17"/>
      <c r="B17" s="134" t="s">
        <v>111</v>
      </c>
      <c r="C17" s="34">
        <v>0</v>
      </c>
      <c r="D17" s="101">
        <v>0</v>
      </c>
      <c r="E17" s="34">
        <v>0.5</v>
      </c>
      <c r="F17" s="101">
        <v>3000</v>
      </c>
      <c r="G17" s="34">
        <v>0.5</v>
      </c>
      <c r="H17" s="101">
        <v>3000</v>
      </c>
      <c r="I17" s="34">
        <v>1</v>
      </c>
      <c r="J17" s="101">
        <v>6000</v>
      </c>
      <c r="K17" s="34">
        <v>2</v>
      </c>
      <c r="L17" s="100">
        <v>12000</v>
      </c>
    </row>
    <row r="18" spans="1:12" x14ac:dyDescent="0.2">
      <c r="A18" s="17"/>
      <c r="B18" s="134" t="s">
        <v>112</v>
      </c>
      <c r="C18" s="34">
        <v>0.54</v>
      </c>
      <c r="D18" s="101">
        <v>2700</v>
      </c>
      <c r="E18" s="34">
        <v>3.5</v>
      </c>
      <c r="F18" s="101">
        <v>21000</v>
      </c>
      <c r="G18" s="34">
        <v>4.5</v>
      </c>
      <c r="H18" s="101">
        <v>22500</v>
      </c>
      <c r="I18" s="34">
        <v>4</v>
      </c>
      <c r="J18" s="101">
        <v>20000</v>
      </c>
      <c r="K18" s="34">
        <v>4.5</v>
      </c>
      <c r="L18" s="100">
        <v>22500</v>
      </c>
    </row>
    <row r="19" spans="1:12" ht="13.5" x14ac:dyDescent="0.2">
      <c r="A19" s="17"/>
      <c r="B19" s="134" t="s">
        <v>141</v>
      </c>
      <c r="C19" s="141">
        <v>48650</v>
      </c>
      <c r="D19" s="101">
        <v>109462.5</v>
      </c>
      <c r="E19" s="34">
        <v>50000</v>
      </c>
      <c r="F19" s="101">
        <v>112500</v>
      </c>
      <c r="G19" s="34">
        <v>50000</v>
      </c>
      <c r="H19" s="101">
        <v>13750</v>
      </c>
      <c r="I19" s="34">
        <v>50000</v>
      </c>
      <c r="J19" s="101">
        <v>112500</v>
      </c>
      <c r="K19" s="34">
        <v>50000</v>
      </c>
      <c r="L19" s="100">
        <v>112500</v>
      </c>
    </row>
    <row r="20" spans="1:12" x14ac:dyDescent="0.2">
      <c r="A20" s="17"/>
      <c r="B20" s="134" t="s">
        <v>114</v>
      </c>
      <c r="C20" s="141">
        <v>0.56000000000000005</v>
      </c>
      <c r="D20" s="101">
        <v>3080</v>
      </c>
      <c r="E20" s="34">
        <v>1</v>
      </c>
      <c r="F20" s="101">
        <v>6000</v>
      </c>
      <c r="G20" s="34">
        <v>2.5</v>
      </c>
      <c r="H20" s="101">
        <v>13750</v>
      </c>
      <c r="I20" s="34">
        <v>3</v>
      </c>
      <c r="J20" s="101">
        <v>16500</v>
      </c>
      <c r="K20" s="34">
        <v>3.5</v>
      </c>
      <c r="L20" s="100">
        <v>19250</v>
      </c>
    </row>
    <row r="21" spans="1:12" x14ac:dyDescent="0.2">
      <c r="A21" s="17"/>
      <c r="B21" s="134" t="s">
        <v>115</v>
      </c>
      <c r="C21" s="141">
        <v>0.06</v>
      </c>
      <c r="D21" s="101">
        <v>480</v>
      </c>
      <c r="E21" s="34">
        <v>0.06</v>
      </c>
      <c r="F21" s="101">
        <v>480</v>
      </c>
      <c r="G21" s="34">
        <v>1</v>
      </c>
      <c r="H21" s="101">
        <v>8000</v>
      </c>
      <c r="I21" s="34">
        <v>1</v>
      </c>
      <c r="J21" s="101">
        <v>8000</v>
      </c>
      <c r="K21" s="34">
        <v>0.5</v>
      </c>
      <c r="L21" s="100">
        <v>4000</v>
      </c>
    </row>
    <row r="22" spans="1:12" ht="14.25" customHeight="1" x14ac:dyDescent="0.2">
      <c r="A22" s="17"/>
      <c r="B22" s="134" t="s">
        <v>116</v>
      </c>
      <c r="C22" s="141">
        <v>9</v>
      </c>
      <c r="D22" s="101">
        <v>103500</v>
      </c>
      <c r="E22" s="34">
        <v>10</v>
      </c>
      <c r="F22" s="101">
        <v>120000</v>
      </c>
      <c r="G22" s="34">
        <v>11</v>
      </c>
      <c r="H22" s="101">
        <v>126500</v>
      </c>
      <c r="I22" s="34">
        <v>12</v>
      </c>
      <c r="J22" s="101">
        <v>138000</v>
      </c>
      <c r="K22" s="34">
        <v>13</v>
      </c>
      <c r="L22" s="100">
        <v>149500</v>
      </c>
    </row>
    <row r="23" spans="1:12" x14ac:dyDescent="0.2">
      <c r="A23" s="17"/>
      <c r="B23" s="134" t="s">
        <v>117</v>
      </c>
      <c r="C23" s="141">
        <v>0.25</v>
      </c>
      <c r="D23" s="101">
        <v>2000</v>
      </c>
      <c r="E23" s="34">
        <v>0.25</v>
      </c>
      <c r="F23" s="101">
        <v>2000</v>
      </c>
      <c r="G23" s="34">
        <v>0.5</v>
      </c>
      <c r="H23" s="101">
        <v>4000</v>
      </c>
      <c r="I23" s="34">
        <v>1</v>
      </c>
      <c r="J23" s="101">
        <v>8000</v>
      </c>
      <c r="K23" s="34">
        <v>2</v>
      </c>
      <c r="L23" s="100">
        <v>16000</v>
      </c>
    </row>
    <row r="24" spans="1:12" x14ac:dyDescent="0.2">
      <c r="A24" s="17"/>
      <c r="B24" s="134" t="s">
        <v>118</v>
      </c>
      <c r="C24" s="141">
        <v>1.87</v>
      </c>
      <c r="D24" s="101">
        <v>13090</v>
      </c>
      <c r="E24" s="34">
        <v>4.5</v>
      </c>
      <c r="F24" s="101">
        <v>36000</v>
      </c>
      <c r="G24" s="34">
        <v>5</v>
      </c>
      <c r="H24" s="101">
        <v>35000</v>
      </c>
      <c r="I24" s="34">
        <v>6</v>
      </c>
      <c r="J24" s="101">
        <v>42000</v>
      </c>
      <c r="K24" s="34">
        <v>7</v>
      </c>
      <c r="L24" s="100">
        <v>49000</v>
      </c>
    </row>
    <row r="25" spans="1:12" x14ac:dyDescent="0.2">
      <c r="A25" s="17"/>
      <c r="B25" s="134" t="s">
        <v>119</v>
      </c>
      <c r="C25" s="141">
        <v>0</v>
      </c>
      <c r="D25" s="101">
        <v>0</v>
      </c>
      <c r="E25" s="34">
        <v>0</v>
      </c>
      <c r="F25" s="101">
        <v>0</v>
      </c>
      <c r="G25" s="34">
        <v>0.2</v>
      </c>
      <c r="H25" s="101">
        <v>1200</v>
      </c>
      <c r="I25" s="34">
        <v>0.5</v>
      </c>
      <c r="J25" s="101">
        <v>3000</v>
      </c>
      <c r="K25" s="34">
        <v>0.5</v>
      </c>
      <c r="L25" s="100">
        <v>3000</v>
      </c>
    </row>
    <row r="26" spans="1:12" x14ac:dyDescent="0.2">
      <c r="A26" s="17"/>
      <c r="B26" s="134" t="s">
        <v>120</v>
      </c>
      <c r="C26" s="141">
        <v>0</v>
      </c>
      <c r="D26" s="101">
        <v>0</v>
      </c>
      <c r="E26" s="34">
        <v>0</v>
      </c>
      <c r="F26" s="101">
        <v>0</v>
      </c>
      <c r="G26" s="34">
        <v>1</v>
      </c>
      <c r="H26" s="101">
        <v>7000</v>
      </c>
      <c r="I26" s="34">
        <v>1.5</v>
      </c>
      <c r="J26" s="101">
        <v>10500</v>
      </c>
      <c r="K26" s="34">
        <v>1.5</v>
      </c>
      <c r="L26" s="100">
        <v>10500</v>
      </c>
    </row>
    <row r="27" spans="1:12" x14ac:dyDescent="0.2">
      <c r="A27" s="17"/>
      <c r="B27" s="134" t="s">
        <v>121</v>
      </c>
      <c r="C27" s="141">
        <v>19.39</v>
      </c>
      <c r="D27" s="101">
        <v>87255</v>
      </c>
      <c r="E27" s="34">
        <v>2</v>
      </c>
      <c r="F27" s="101">
        <v>10000</v>
      </c>
      <c r="G27" s="34">
        <v>3</v>
      </c>
      <c r="H27" s="101">
        <v>13500</v>
      </c>
      <c r="I27" s="34">
        <v>3</v>
      </c>
      <c r="J27" s="101">
        <v>13500</v>
      </c>
      <c r="K27" s="34">
        <v>4</v>
      </c>
      <c r="L27" s="100">
        <v>18000</v>
      </c>
    </row>
    <row r="28" spans="1:12" x14ac:dyDescent="0.2">
      <c r="A28" s="17"/>
      <c r="B28" s="134" t="s">
        <v>122</v>
      </c>
      <c r="C28" s="141">
        <v>0</v>
      </c>
      <c r="D28" s="101">
        <v>0</v>
      </c>
      <c r="E28" s="34">
        <v>0</v>
      </c>
      <c r="F28" s="101">
        <v>0</v>
      </c>
      <c r="G28" s="34">
        <v>0.25</v>
      </c>
      <c r="H28" s="101">
        <v>1000</v>
      </c>
      <c r="I28" s="34">
        <v>5</v>
      </c>
      <c r="J28" s="101">
        <v>2000</v>
      </c>
      <c r="K28" s="34">
        <v>0.5</v>
      </c>
      <c r="L28" s="100">
        <v>2000</v>
      </c>
    </row>
    <row r="29" spans="1:12" x14ac:dyDescent="0.2">
      <c r="A29" s="17"/>
      <c r="B29" s="134" t="s">
        <v>123</v>
      </c>
      <c r="C29" s="141">
        <v>0</v>
      </c>
      <c r="D29" s="101">
        <v>0</v>
      </c>
      <c r="E29" s="34">
        <v>0.25</v>
      </c>
      <c r="F29" s="101">
        <v>1500</v>
      </c>
      <c r="G29" s="34">
        <v>1</v>
      </c>
      <c r="H29" s="101">
        <v>6000</v>
      </c>
      <c r="I29" s="34">
        <v>4</v>
      </c>
      <c r="J29" s="101">
        <v>24000</v>
      </c>
      <c r="K29" s="34">
        <v>5</v>
      </c>
      <c r="L29" s="100">
        <v>30000</v>
      </c>
    </row>
    <row r="30" spans="1:12" x14ac:dyDescent="0.2">
      <c r="A30" s="17"/>
      <c r="B30" s="134" t="s">
        <v>124</v>
      </c>
      <c r="C30" s="141">
        <v>0.01</v>
      </c>
      <c r="D30" s="101">
        <v>60</v>
      </c>
      <c r="E30" s="34">
        <v>0.02</v>
      </c>
      <c r="F30" s="101">
        <v>120</v>
      </c>
      <c r="G30" s="34">
        <v>0.02</v>
      </c>
      <c r="H30" s="101">
        <v>120</v>
      </c>
      <c r="I30" s="34">
        <v>0.02</v>
      </c>
      <c r="J30" s="101">
        <v>120</v>
      </c>
      <c r="K30" s="34">
        <v>0.02</v>
      </c>
      <c r="L30" s="100">
        <v>120</v>
      </c>
    </row>
    <row r="31" spans="1:12" x14ac:dyDescent="0.2">
      <c r="A31" s="17"/>
      <c r="B31" s="134" t="s">
        <v>131</v>
      </c>
      <c r="C31" s="141">
        <v>0.36</v>
      </c>
      <c r="D31" s="101">
        <v>21600</v>
      </c>
      <c r="E31" s="34">
        <v>0.5</v>
      </c>
      <c r="F31" s="101">
        <v>30000</v>
      </c>
      <c r="G31" s="34">
        <v>0.5</v>
      </c>
      <c r="H31" s="101">
        <v>30000</v>
      </c>
      <c r="I31" s="34">
        <v>1</v>
      </c>
      <c r="J31" s="101">
        <v>60000</v>
      </c>
      <c r="K31" s="34">
        <v>2</v>
      </c>
      <c r="L31" s="100">
        <v>120000</v>
      </c>
    </row>
    <row r="32" spans="1:12" x14ac:dyDescent="0.2">
      <c r="A32" s="17"/>
      <c r="B32" s="134" t="s">
        <v>125</v>
      </c>
      <c r="C32" s="141">
        <v>5.95</v>
      </c>
      <c r="D32" s="101">
        <v>44625</v>
      </c>
      <c r="E32" s="34">
        <v>6.5</v>
      </c>
      <c r="F32" s="101">
        <v>52000</v>
      </c>
      <c r="G32" s="34">
        <v>6.5</v>
      </c>
      <c r="H32" s="101">
        <v>48750</v>
      </c>
      <c r="I32" s="34">
        <v>7</v>
      </c>
      <c r="J32" s="101">
        <v>52500</v>
      </c>
      <c r="K32" s="34">
        <v>8</v>
      </c>
      <c r="L32" s="100">
        <v>60000</v>
      </c>
    </row>
    <row r="33" spans="1:19" x14ac:dyDescent="0.2">
      <c r="A33" s="17"/>
      <c r="B33" s="134" t="s">
        <v>126</v>
      </c>
      <c r="C33" s="141">
        <v>0</v>
      </c>
      <c r="D33" s="101">
        <v>0</v>
      </c>
      <c r="E33" s="34">
        <v>0.5</v>
      </c>
      <c r="F33" s="101">
        <v>4000</v>
      </c>
      <c r="G33" s="34">
        <v>0.5</v>
      </c>
      <c r="H33" s="101">
        <v>4000</v>
      </c>
      <c r="I33" s="34">
        <v>0.5</v>
      </c>
      <c r="J33" s="101">
        <v>4000</v>
      </c>
      <c r="K33" s="34">
        <v>0.5</v>
      </c>
      <c r="L33" s="100">
        <v>4000</v>
      </c>
    </row>
    <row r="34" spans="1:19" x14ac:dyDescent="0.2">
      <c r="A34" s="17"/>
      <c r="B34" s="134" t="s">
        <v>127</v>
      </c>
      <c r="C34" s="141">
        <v>0</v>
      </c>
      <c r="D34" s="101">
        <v>0</v>
      </c>
      <c r="E34" s="34">
        <v>0.25</v>
      </c>
      <c r="F34" s="101">
        <v>2000</v>
      </c>
      <c r="G34" s="34">
        <v>0.25</v>
      </c>
      <c r="H34" s="101">
        <v>2000</v>
      </c>
      <c r="I34" s="34">
        <v>0.5</v>
      </c>
      <c r="J34" s="101">
        <v>4000</v>
      </c>
      <c r="K34" s="34">
        <v>0.5</v>
      </c>
      <c r="L34" s="100">
        <v>4000</v>
      </c>
    </row>
    <row r="35" spans="1:19" x14ac:dyDescent="0.2">
      <c r="A35" s="17"/>
      <c r="B35" s="134" t="s">
        <v>128</v>
      </c>
      <c r="C35" s="141">
        <v>0.69</v>
      </c>
      <c r="D35" s="101">
        <v>6900</v>
      </c>
      <c r="E35" s="34">
        <v>1</v>
      </c>
      <c r="F35" s="101">
        <v>10000</v>
      </c>
      <c r="G35" s="34">
        <v>1</v>
      </c>
      <c r="H35" s="101">
        <v>10000</v>
      </c>
      <c r="I35" s="34">
        <v>2</v>
      </c>
      <c r="J35" s="101">
        <v>20000</v>
      </c>
      <c r="K35" s="34">
        <v>3</v>
      </c>
      <c r="L35" s="100">
        <v>30000</v>
      </c>
    </row>
    <row r="36" spans="1:19" x14ac:dyDescent="0.2">
      <c r="A36" s="17"/>
      <c r="B36" s="134" t="s">
        <v>129</v>
      </c>
      <c r="C36" s="141">
        <v>0.28000000000000003</v>
      </c>
      <c r="D36" s="101">
        <v>1960</v>
      </c>
      <c r="E36" s="34">
        <v>0.25</v>
      </c>
      <c r="F36" s="101">
        <v>2250</v>
      </c>
      <c r="G36" s="34">
        <v>0.25</v>
      </c>
      <c r="H36" s="101">
        <v>1750</v>
      </c>
      <c r="I36" s="34">
        <v>0.5</v>
      </c>
      <c r="J36" s="101">
        <v>3500</v>
      </c>
      <c r="K36" s="34">
        <v>0.5</v>
      </c>
      <c r="L36" s="100">
        <v>3500</v>
      </c>
    </row>
    <row r="37" spans="1:19" x14ac:dyDescent="0.2">
      <c r="A37" s="17"/>
      <c r="B37" s="134" t="s">
        <v>130</v>
      </c>
      <c r="C37" s="141">
        <v>0</v>
      </c>
      <c r="D37" s="101">
        <v>0</v>
      </c>
      <c r="E37" s="34">
        <v>0</v>
      </c>
      <c r="F37" s="101">
        <v>0</v>
      </c>
      <c r="G37" s="34">
        <v>0</v>
      </c>
      <c r="H37" s="101">
        <v>0</v>
      </c>
      <c r="I37" s="34">
        <v>0</v>
      </c>
      <c r="J37" s="101">
        <v>0</v>
      </c>
      <c r="K37" s="34">
        <v>0</v>
      </c>
      <c r="L37" s="100">
        <v>0</v>
      </c>
    </row>
    <row r="38" spans="1:19" ht="13.5" thickBot="1" x14ac:dyDescent="0.25">
      <c r="A38" s="17"/>
      <c r="B38" s="135" t="s">
        <v>12</v>
      </c>
      <c r="C38" s="139">
        <v>47.36</v>
      </c>
      <c r="D38" s="146">
        <v>497462.5</v>
      </c>
      <c r="E38" s="139">
        <v>45.110000000000007</v>
      </c>
      <c r="F38" s="146">
        <v>569560</v>
      </c>
      <c r="G38" s="139">
        <v>58.77</v>
      </c>
      <c r="H38" s="146">
        <v>557220</v>
      </c>
      <c r="I38" s="139">
        <v>76.02</v>
      </c>
      <c r="J38" s="146">
        <v>783620</v>
      </c>
      <c r="K38" s="139">
        <v>82.52</v>
      </c>
      <c r="L38" s="139">
        <v>934870</v>
      </c>
    </row>
    <row r="39" spans="1:19" x14ac:dyDescent="0.2">
      <c r="A39" s="17"/>
      <c r="B39" s="1"/>
      <c r="D39" s="18"/>
      <c r="E39" s="1"/>
      <c r="F39" s="1"/>
      <c r="G39" s="1"/>
      <c r="H39" s="1"/>
      <c r="I39" s="1"/>
      <c r="J39" s="1"/>
    </row>
    <row r="40" spans="1:19" s="37" customFormat="1" x14ac:dyDescent="0.2">
      <c r="B40" s="180" t="s">
        <v>144</v>
      </c>
      <c r="C40" s="180"/>
      <c r="D40" s="180"/>
      <c r="E40" s="39"/>
      <c r="F40" s="39"/>
      <c r="Q40" s="38"/>
      <c r="R40" s="38"/>
      <c r="S40" s="38"/>
    </row>
    <row r="41" spans="1:19" s="37" customFormat="1" ht="12.75" customHeight="1" x14ac:dyDescent="0.2">
      <c r="B41" s="169" t="s">
        <v>147</v>
      </c>
      <c r="C41" s="169"/>
      <c r="D41" s="169"/>
      <c r="E41" s="169"/>
      <c r="F41" s="169"/>
      <c r="G41" s="169"/>
      <c r="H41" s="169"/>
      <c r="I41" s="169"/>
      <c r="J41" s="169"/>
      <c r="K41" s="169"/>
      <c r="L41" s="169"/>
      <c r="M41" s="169"/>
      <c r="N41" s="169"/>
      <c r="O41" s="169"/>
      <c r="P41" s="169"/>
      <c r="Q41" s="169"/>
      <c r="R41" s="38"/>
      <c r="S41" s="38"/>
    </row>
    <row r="42" spans="1:19" s="37" customFormat="1" ht="12.75" customHeight="1" x14ac:dyDescent="0.2">
      <c r="B42" s="144"/>
      <c r="C42" s="144"/>
      <c r="D42" s="144"/>
      <c r="E42" s="144"/>
      <c r="F42" s="144"/>
      <c r="G42" s="144"/>
      <c r="H42" s="144"/>
      <c r="I42" s="144"/>
      <c r="J42" s="144"/>
      <c r="K42" s="144"/>
      <c r="L42" s="144"/>
      <c r="M42" s="144"/>
      <c r="N42" s="144"/>
      <c r="O42" s="144"/>
      <c r="P42" s="144"/>
      <c r="Q42" s="144"/>
      <c r="R42" s="38"/>
      <c r="S42" s="38"/>
    </row>
    <row r="43" spans="1:19" x14ac:dyDescent="0.2">
      <c r="A43" s="13"/>
      <c r="B43" s="31" t="s">
        <v>34</v>
      </c>
      <c r="D43" s="32"/>
      <c r="E43" s="32"/>
      <c r="F43" s="32"/>
      <c r="G43" s="32"/>
      <c r="H43" s="32"/>
      <c r="I43" s="32"/>
      <c r="J43" s="32"/>
      <c r="K43" s="32"/>
      <c r="L43" s="32"/>
      <c r="M43" s="32"/>
      <c r="N43" s="32"/>
    </row>
    <row r="44" spans="1:19" s="24" customFormat="1" ht="6" customHeight="1" x14ac:dyDescent="0.25">
      <c r="B44" s="33"/>
      <c r="C44" s="33"/>
      <c r="D44" s="33"/>
      <c r="E44" s="33"/>
      <c r="F44" s="33"/>
      <c r="G44" s="33"/>
      <c r="H44" s="1"/>
      <c r="I44" s="1"/>
      <c r="J44" s="1"/>
    </row>
    <row r="45" spans="1:19" x14ac:dyDescent="0.2">
      <c r="A45" s="13"/>
      <c r="B45" s="31"/>
      <c r="D45" s="32"/>
      <c r="E45" s="32"/>
      <c r="F45" s="32"/>
      <c r="G45" s="32"/>
      <c r="H45" s="32"/>
      <c r="I45" s="32"/>
      <c r="J45" s="32"/>
      <c r="K45" s="32"/>
      <c r="L45" s="32"/>
      <c r="M45" s="32"/>
      <c r="N45" s="32"/>
    </row>
    <row r="46" spans="1:19" ht="15" customHeight="1" x14ac:dyDescent="0.2">
      <c r="B46" s="4"/>
      <c r="C46" s="179"/>
      <c r="D46" s="179"/>
      <c r="E46" s="179"/>
      <c r="F46" s="179"/>
      <c r="Q46" s="15"/>
      <c r="R46" s="15"/>
      <c r="S46" s="15"/>
    </row>
    <row r="47" spans="1:19" ht="15" customHeight="1" x14ac:dyDescent="0.2">
      <c r="B47" s="4"/>
      <c r="C47" s="179"/>
      <c r="D47" s="179"/>
      <c r="E47" s="179"/>
      <c r="F47" s="179"/>
      <c r="Q47" s="15"/>
      <c r="R47" s="15"/>
      <c r="S47" s="15"/>
    </row>
    <row r="48" spans="1:19" ht="15" customHeight="1" x14ac:dyDescent="0.2">
      <c r="B48" s="4"/>
      <c r="D48" s="15"/>
      <c r="E48" s="179"/>
      <c r="F48" s="179"/>
      <c r="G48" s="179"/>
      <c r="H48" s="179"/>
      <c r="I48" s="179"/>
      <c r="J48" s="179"/>
    </row>
    <row r="49" spans="2:10" x14ac:dyDescent="0.2">
      <c r="B49" s="5"/>
      <c r="D49" s="15"/>
      <c r="E49" s="179"/>
      <c r="F49" s="179"/>
      <c r="G49" s="179"/>
      <c r="H49" s="179"/>
      <c r="I49" s="179"/>
      <c r="J49" s="179"/>
    </row>
    <row r="50" spans="2:10" x14ac:dyDescent="0.2">
      <c r="B50" s="4"/>
      <c r="D50" s="15"/>
      <c r="E50" s="179"/>
      <c r="F50" s="179"/>
      <c r="G50" s="179"/>
      <c r="H50" s="179"/>
      <c r="I50" s="179"/>
      <c r="J50" s="179"/>
    </row>
    <row r="51" spans="2:10" x14ac:dyDescent="0.2">
      <c r="B51" s="4"/>
      <c r="D51" s="15"/>
      <c r="E51" s="179"/>
      <c r="F51" s="179"/>
      <c r="G51" s="179"/>
      <c r="H51" s="179"/>
      <c r="I51" s="179"/>
      <c r="J51" s="179"/>
    </row>
    <row r="52" spans="2:10" x14ac:dyDescent="0.2">
      <c r="D52" s="15"/>
    </row>
    <row r="53" spans="2:10" x14ac:dyDescent="0.2">
      <c r="D53" s="15"/>
    </row>
    <row r="54" spans="2:10" x14ac:dyDescent="0.2">
      <c r="D54" s="15"/>
    </row>
    <row r="55" spans="2:10" x14ac:dyDescent="0.2">
      <c r="D55" s="15"/>
    </row>
    <row r="56" spans="2:10" x14ac:dyDescent="0.2">
      <c r="D56" s="15"/>
    </row>
    <row r="57" spans="2:10" x14ac:dyDescent="0.2">
      <c r="D57" s="15"/>
    </row>
    <row r="58" spans="2:10" x14ac:dyDescent="0.2">
      <c r="D58" s="15"/>
    </row>
    <row r="59" spans="2:10" x14ac:dyDescent="0.2">
      <c r="D59" s="15"/>
    </row>
    <row r="60" spans="2:10" x14ac:dyDescent="0.2">
      <c r="D60" s="15"/>
    </row>
    <row r="61" spans="2:10" x14ac:dyDescent="0.2">
      <c r="D61" s="15"/>
    </row>
    <row r="62" spans="2:10" x14ac:dyDescent="0.2">
      <c r="D62" s="15"/>
    </row>
    <row r="63" spans="2:10" x14ac:dyDescent="0.2">
      <c r="D63" s="15"/>
    </row>
    <row r="64" spans="2:10" x14ac:dyDescent="0.2">
      <c r="D64" s="15"/>
    </row>
    <row r="65" spans="4:4" x14ac:dyDescent="0.2">
      <c r="D65" s="15"/>
    </row>
    <row r="66" spans="4:4" x14ac:dyDescent="0.2">
      <c r="D66" s="15"/>
    </row>
  </sheetData>
  <mergeCells count="23">
    <mergeCell ref="G9:H9"/>
    <mergeCell ref="I9:J9"/>
    <mergeCell ref="K9:L9"/>
    <mergeCell ref="C47:F47"/>
    <mergeCell ref="C46:F46"/>
    <mergeCell ref="B40:D40"/>
    <mergeCell ref="B41:Q41"/>
    <mergeCell ref="A9:A10"/>
    <mergeCell ref="B9:B10"/>
    <mergeCell ref="C9:D9"/>
    <mergeCell ref="E9:F9"/>
    <mergeCell ref="E48:F48"/>
    <mergeCell ref="G48:H48"/>
    <mergeCell ref="I48:J48"/>
    <mergeCell ref="E49:F49"/>
    <mergeCell ref="G49:H49"/>
    <mergeCell ref="I49:J49"/>
    <mergeCell ref="E50:F50"/>
    <mergeCell ref="G50:H50"/>
    <mergeCell ref="I50:J50"/>
    <mergeCell ref="E51:F51"/>
    <mergeCell ref="G51:H51"/>
    <mergeCell ref="I51:J5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T67"/>
  <sheetViews>
    <sheetView zoomScaleNormal="100" workbookViewId="0">
      <pane xSplit="2" ySplit="10" topLeftCell="G17" activePane="bottomRight" state="frozen"/>
      <selection pane="topRight" activeCell="C1" sqref="C1"/>
      <selection pane="bottomLeft" activeCell="A11" sqref="A11"/>
      <selection pane="bottomRight" activeCell="T18" sqref="T18"/>
    </sheetView>
  </sheetViews>
  <sheetFormatPr defaultRowHeight="12.75" x14ac:dyDescent="0.2"/>
  <cols>
    <col min="1" max="1" width="1.85546875" customWidth="1"/>
    <col min="2" max="2" width="24.42578125" customWidth="1"/>
    <col min="3" max="3" width="10.85546875" bestFit="1" customWidth="1"/>
    <col min="4" max="4" width="10.42578125" bestFit="1" customWidth="1"/>
    <col min="5" max="5" width="9.7109375" bestFit="1" customWidth="1"/>
    <col min="6" max="6" width="10.42578125" bestFit="1" customWidth="1"/>
    <col min="7" max="7" width="9.7109375" bestFit="1" customWidth="1"/>
    <col min="8" max="8" width="10.42578125" bestFit="1" customWidth="1"/>
    <col min="9" max="9" width="9.7109375" bestFit="1" customWidth="1"/>
    <col min="10" max="10" width="11.7109375" bestFit="1" customWidth="1"/>
    <col min="11" max="11" width="9.7109375" bestFit="1" customWidth="1"/>
    <col min="12" max="12" width="11.7109375" bestFit="1" customWidth="1"/>
    <col min="13" max="13" width="9.7109375" bestFit="1" customWidth="1"/>
    <col min="14" max="14" width="11.7109375" bestFit="1" customWidth="1"/>
    <col min="16" max="16" width="10.42578125" bestFit="1" customWidth="1"/>
    <col min="18" max="18" width="10.42578125" bestFit="1" customWidth="1"/>
    <col min="20" max="20" width="10.42578125" bestFit="1" customWidth="1"/>
  </cols>
  <sheetData>
    <row r="2" spans="1:20" s="24" customFormat="1" x14ac:dyDescent="0.2">
      <c r="B2" s="22" t="s">
        <v>161</v>
      </c>
      <c r="I2" s="106"/>
      <c r="J2" s="106"/>
    </row>
    <row r="3" spans="1:20" s="24" customFormat="1" x14ac:dyDescent="0.2">
      <c r="I3" s="106"/>
      <c r="J3" s="106"/>
    </row>
    <row r="4" spans="1:20" s="24" customFormat="1" x14ac:dyDescent="0.2">
      <c r="B4" s="19" t="s">
        <v>28</v>
      </c>
      <c r="I4" s="106"/>
      <c r="J4" s="106"/>
    </row>
    <row r="5" spans="1:20" s="24" customFormat="1" x14ac:dyDescent="0.2">
      <c r="B5" s="19" t="s">
        <v>29</v>
      </c>
      <c r="I5" s="106"/>
      <c r="J5" s="106"/>
    </row>
    <row r="6" spans="1:20" s="24" customFormat="1" x14ac:dyDescent="0.2">
      <c r="B6" s="19" t="s">
        <v>157</v>
      </c>
      <c r="I6" s="106"/>
      <c r="J6" s="106"/>
    </row>
    <row r="7" spans="1:20" s="24" customFormat="1" x14ac:dyDescent="0.2">
      <c r="B7" s="19" t="s">
        <v>75</v>
      </c>
      <c r="I7" s="106"/>
      <c r="J7" s="106"/>
    </row>
    <row r="8" spans="1:20" x14ac:dyDescent="0.2">
      <c r="B8" s="1"/>
      <c r="E8" s="7"/>
      <c r="F8" s="7"/>
      <c r="G8" s="7"/>
      <c r="H8" s="7"/>
      <c r="I8" s="7"/>
      <c r="J8" s="7"/>
    </row>
    <row r="9" spans="1:20" x14ac:dyDescent="0.2">
      <c r="A9" s="176"/>
      <c r="B9" s="183" t="s">
        <v>1</v>
      </c>
      <c r="C9" s="171">
        <v>2012</v>
      </c>
      <c r="D9" s="171"/>
      <c r="E9" s="172">
        <v>2013</v>
      </c>
      <c r="F9" s="173"/>
      <c r="G9" s="172">
        <v>2014</v>
      </c>
      <c r="H9" s="173"/>
      <c r="I9" s="172">
        <v>2015</v>
      </c>
      <c r="J9" s="171"/>
      <c r="K9" s="172">
        <v>2016</v>
      </c>
      <c r="L9" s="171"/>
      <c r="M9" s="172">
        <v>2017</v>
      </c>
      <c r="N9" s="171"/>
      <c r="O9" s="172">
        <v>2018</v>
      </c>
      <c r="P9" s="171"/>
      <c r="Q9" s="172">
        <v>2019</v>
      </c>
      <c r="R9" s="171"/>
      <c r="S9" s="172">
        <v>2020</v>
      </c>
      <c r="T9" s="171"/>
    </row>
    <row r="10" spans="1:20" x14ac:dyDescent="0.2">
      <c r="A10" s="176"/>
      <c r="B10" s="184"/>
      <c r="C10" s="152" t="s">
        <v>2</v>
      </c>
      <c r="D10" s="152" t="s">
        <v>3</v>
      </c>
      <c r="E10" s="153" t="s">
        <v>2</v>
      </c>
      <c r="F10" s="154" t="s">
        <v>3</v>
      </c>
      <c r="G10" s="153" t="s">
        <v>2</v>
      </c>
      <c r="H10" s="154" t="s">
        <v>3</v>
      </c>
      <c r="I10" s="153" t="s">
        <v>2</v>
      </c>
      <c r="J10" s="152" t="s">
        <v>3</v>
      </c>
      <c r="K10" s="153" t="s">
        <v>2</v>
      </c>
      <c r="L10" s="152" t="s">
        <v>3</v>
      </c>
      <c r="M10" s="153" t="s">
        <v>2</v>
      </c>
      <c r="N10" s="152" t="s">
        <v>3</v>
      </c>
      <c r="O10" s="153" t="s">
        <v>2</v>
      </c>
      <c r="P10" s="152" t="s">
        <v>3</v>
      </c>
      <c r="Q10" s="153" t="s">
        <v>2</v>
      </c>
      <c r="R10" s="152" t="s">
        <v>3</v>
      </c>
      <c r="S10" s="153" t="s">
        <v>2</v>
      </c>
      <c r="T10" s="152" t="s">
        <v>3</v>
      </c>
    </row>
    <row r="11" spans="1:20" x14ac:dyDescent="0.2">
      <c r="A11" s="17"/>
      <c r="B11" s="133" t="s">
        <v>105</v>
      </c>
      <c r="C11" s="40">
        <v>2.2999999999999998</v>
      </c>
      <c r="D11" s="99">
        <v>18400</v>
      </c>
      <c r="E11" s="40">
        <v>3.1</v>
      </c>
      <c r="F11" s="99">
        <v>37200</v>
      </c>
      <c r="G11" s="40">
        <v>2.0099999999999998</v>
      </c>
      <c r="H11" s="99">
        <v>17687.999999999996</v>
      </c>
      <c r="I11" s="40">
        <v>2.69</v>
      </c>
      <c r="J11" s="99">
        <v>29590</v>
      </c>
      <c r="K11" s="40">
        <v>2.06</v>
      </c>
      <c r="L11" s="99">
        <v>22660</v>
      </c>
      <c r="M11" s="40">
        <v>2.69</v>
      </c>
      <c r="N11" s="98">
        <v>29590</v>
      </c>
      <c r="O11" s="42">
        <v>3.14</v>
      </c>
      <c r="P11" s="98">
        <v>34540</v>
      </c>
      <c r="Q11" s="42">
        <v>6.48</v>
      </c>
      <c r="R11" s="98">
        <v>71280.000000000015</v>
      </c>
      <c r="S11" s="42">
        <v>4.5</v>
      </c>
      <c r="T11" s="42">
        <v>39600</v>
      </c>
    </row>
    <row r="12" spans="1:20" x14ac:dyDescent="0.2">
      <c r="A12" s="17"/>
      <c r="B12" s="134" t="s">
        <v>106</v>
      </c>
      <c r="C12" s="34">
        <v>0</v>
      </c>
      <c r="D12" s="101">
        <v>0</v>
      </c>
      <c r="E12" s="34">
        <v>1.2</v>
      </c>
      <c r="F12" s="101">
        <v>36000</v>
      </c>
      <c r="G12" s="34">
        <v>1.3</v>
      </c>
      <c r="H12" s="101">
        <v>34320</v>
      </c>
      <c r="I12" s="34">
        <v>1.94</v>
      </c>
      <c r="J12" s="101">
        <v>57618</v>
      </c>
      <c r="K12" s="34">
        <v>0.84</v>
      </c>
      <c r="L12" s="101">
        <v>25872</v>
      </c>
      <c r="M12" s="34">
        <v>0</v>
      </c>
      <c r="N12" s="100">
        <v>0</v>
      </c>
      <c r="O12" s="42">
        <v>0.56000000000000005</v>
      </c>
      <c r="P12" s="100">
        <v>16016.000000000004</v>
      </c>
      <c r="Q12" s="42">
        <v>0.67</v>
      </c>
      <c r="R12" s="100">
        <v>19162</v>
      </c>
      <c r="S12" s="42">
        <v>0.19</v>
      </c>
      <c r="T12" s="42">
        <v>4180</v>
      </c>
    </row>
    <row r="13" spans="1:20" x14ac:dyDescent="0.2">
      <c r="A13" s="17"/>
      <c r="B13" s="134" t="s">
        <v>107</v>
      </c>
      <c r="C13" s="34">
        <v>2.7</v>
      </c>
      <c r="D13" s="101">
        <v>40500</v>
      </c>
      <c r="E13" s="34">
        <v>3.4</v>
      </c>
      <c r="F13" s="101">
        <v>47600</v>
      </c>
      <c r="G13" s="34">
        <v>2.1</v>
      </c>
      <c r="H13" s="101">
        <v>36960</v>
      </c>
      <c r="I13" s="34">
        <v>2.92</v>
      </c>
      <c r="J13" s="101">
        <v>57816</v>
      </c>
      <c r="K13" s="34">
        <v>2.04</v>
      </c>
      <c r="L13" s="101">
        <v>44880</v>
      </c>
      <c r="M13" s="34">
        <v>3.4</v>
      </c>
      <c r="N13" s="100">
        <v>52360</v>
      </c>
      <c r="O13" s="42">
        <v>2.14</v>
      </c>
      <c r="P13" s="100">
        <v>32956</v>
      </c>
      <c r="Q13" s="42">
        <v>2.98</v>
      </c>
      <c r="R13" s="100">
        <v>45892</v>
      </c>
      <c r="S13" s="42">
        <v>0.22</v>
      </c>
      <c r="T13" s="42">
        <v>4356</v>
      </c>
    </row>
    <row r="14" spans="1:20" x14ac:dyDescent="0.2">
      <c r="A14" s="17"/>
      <c r="B14" s="134" t="s">
        <v>108</v>
      </c>
      <c r="C14" s="34">
        <v>2.2999999999999998</v>
      </c>
      <c r="D14" s="101">
        <v>23000</v>
      </c>
      <c r="E14" s="34">
        <v>3.05</v>
      </c>
      <c r="F14" s="101">
        <v>36600</v>
      </c>
      <c r="G14" s="34">
        <v>3.16</v>
      </c>
      <c r="H14" s="101">
        <v>34760</v>
      </c>
      <c r="I14" s="34">
        <v>4.96</v>
      </c>
      <c r="J14" s="101">
        <v>65472</v>
      </c>
      <c r="K14" s="34">
        <v>3.47</v>
      </c>
      <c r="L14" s="101">
        <v>45804</v>
      </c>
      <c r="M14" s="34">
        <v>1.1200000000000001</v>
      </c>
      <c r="N14" s="100">
        <v>9856.0000000000018</v>
      </c>
      <c r="O14" s="42">
        <v>2.0299999999999998</v>
      </c>
      <c r="P14" s="100">
        <v>26796</v>
      </c>
      <c r="Q14" s="42">
        <v>3.14</v>
      </c>
      <c r="R14" s="100">
        <v>41448</v>
      </c>
      <c r="S14" s="42">
        <v>2.31</v>
      </c>
      <c r="T14" s="42">
        <v>30492</v>
      </c>
    </row>
    <row r="15" spans="1:20" x14ac:dyDescent="0.2">
      <c r="A15" s="17"/>
      <c r="B15" s="134" t="s">
        <v>109</v>
      </c>
      <c r="C15" s="34">
        <v>1.72</v>
      </c>
      <c r="D15" s="101">
        <v>17200</v>
      </c>
      <c r="E15" s="34">
        <v>2.06</v>
      </c>
      <c r="F15" s="101">
        <v>20600</v>
      </c>
      <c r="G15" s="34">
        <v>1.54</v>
      </c>
      <c r="H15" s="101">
        <v>16940</v>
      </c>
      <c r="I15" s="34">
        <v>3.17</v>
      </c>
      <c r="J15" s="101">
        <v>34870</v>
      </c>
      <c r="K15" s="34">
        <v>2.64</v>
      </c>
      <c r="L15" s="101">
        <v>29040</v>
      </c>
      <c r="M15" s="34">
        <v>2.06</v>
      </c>
      <c r="N15" s="100">
        <v>22660</v>
      </c>
      <c r="O15" s="42">
        <v>5.36</v>
      </c>
      <c r="P15" s="100">
        <v>58960</v>
      </c>
      <c r="Q15" s="42">
        <v>2.92</v>
      </c>
      <c r="R15" s="100">
        <v>32120</v>
      </c>
      <c r="S15" s="42">
        <v>1.49</v>
      </c>
      <c r="T15" s="42">
        <v>16390</v>
      </c>
    </row>
    <row r="16" spans="1:20" x14ac:dyDescent="0.2">
      <c r="A16" s="17"/>
      <c r="B16" s="134" t="s">
        <v>110</v>
      </c>
      <c r="C16" s="34">
        <v>3.1E-2</v>
      </c>
      <c r="D16" s="101">
        <v>186</v>
      </c>
      <c r="E16" s="34">
        <v>0.82</v>
      </c>
      <c r="F16" s="101">
        <v>6560</v>
      </c>
      <c r="G16" s="34">
        <v>0.09</v>
      </c>
      <c r="H16" s="101">
        <v>792</v>
      </c>
      <c r="I16" s="34">
        <v>0.78</v>
      </c>
      <c r="J16" s="101">
        <v>12012</v>
      </c>
      <c r="K16" s="34">
        <v>0.06</v>
      </c>
      <c r="L16" s="101">
        <v>924</v>
      </c>
      <c r="M16" s="34">
        <v>0.82</v>
      </c>
      <c r="N16" s="100">
        <v>7216</v>
      </c>
      <c r="O16" s="42">
        <v>0.71</v>
      </c>
      <c r="P16" s="100">
        <v>7810</v>
      </c>
      <c r="Q16" s="42">
        <v>0.91</v>
      </c>
      <c r="R16" s="100">
        <v>10010</v>
      </c>
      <c r="S16" s="42">
        <v>0.84</v>
      </c>
      <c r="T16" s="42">
        <v>9240</v>
      </c>
    </row>
    <row r="17" spans="1:20" x14ac:dyDescent="0.2">
      <c r="A17" s="17"/>
      <c r="B17" s="134" t="s">
        <v>111</v>
      </c>
      <c r="C17" s="34">
        <v>0.05</v>
      </c>
      <c r="D17" s="101">
        <v>350</v>
      </c>
      <c r="E17" s="34">
        <v>1.08</v>
      </c>
      <c r="F17" s="101">
        <v>8640</v>
      </c>
      <c r="G17" s="34">
        <v>0.6</v>
      </c>
      <c r="H17" s="101">
        <v>5280</v>
      </c>
      <c r="I17" s="34">
        <v>1.73</v>
      </c>
      <c r="J17" s="101">
        <v>20933</v>
      </c>
      <c r="K17" s="34">
        <v>1.68</v>
      </c>
      <c r="L17" s="101">
        <v>24024</v>
      </c>
      <c r="M17" s="34">
        <v>0</v>
      </c>
      <c r="N17" s="100">
        <v>0</v>
      </c>
      <c r="O17" s="42">
        <v>0</v>
      </c>
      <c r="P17" s="100">
        <v>0</v>
      </c>
      <c r="Q17" s="42">
        <v>0</v>
      </c>
      <c r="R17" s="100">
        <v>0</v>
      </c>
      <c r="S17" s="42">
        <v>0.96</v>
      </c>
      <c r="T17" s="42">
        <v>8448</v>
      </c>
    </row>
    <row r="18" spans="1:20" x14ac:dyDescent="0.2">
      <c r="A18" s="17"/>
      <c r="B18" s="134" t="s">
        <v>112</v>
      </c>
      <c r="C18" s="34">
        <v>2.7</v>
      </c>
      <c r="D18" s="101">
        <v>20250</v>
      </c>
      <c r="E18" s="34">
        <v>1.9</v>
      </c>
      <c r="F18" s="101">
        <v>15200</v>
      </c>
      <c r="G18" s="34">
        <v>2.1</v>
      </c>
      <c r="H18" s="101">
        <v>18480</v>
      </c>
      <c r="I18" s="34">
        <v>1.91</v>
      </c>
      <c r="J18" s="101">
        <v>21010</v>
      </c>
      <c r="K18" s="34">
        <v>1.03</v>
      </c>
      <c r="L18" s="101">
        <v>9064</v>
      </c>
      <c r="M18" s="34">
        <v>0</v>
      </c>
      <c r="N18" s="100">
        <v>0</v>
      </c>
      <c r="O18" s="42">
        <v>0.19</v>
      </c>
      <c r="P18" s="100">
        <v>1672</v>
      </c>
      <c r="Q18" s="42">
        <v>0.18</v>
      </c>
      <c r="R18" s="100">
        <v>1584</v>
      </c>
      <c r="S18" s="42">
        <v>1.0900000000000001</v>
      </c>
      <c r="T18" s="42">
        <v>7194</v>
      </c>
    </row>
    <row r="19" spans="1:20" ht="13.5" x14ac:dyDescent="0.2">
      <c r="A19" s="17"/>
      <c r="B19" s="134" t="s">
        <v>141</v>
      </c>
      <c r="C19" s="138">
        <v>78490</v>
      </c>
      <c r="D19" s="101">
        <v>392450</v>
      </c>
      <c r="E19" s="138">
        <v>61000</v>
      </c>
      <c r="F19" s="101">
        <v>305000</v>
      </c>
      <c r="G19" s="138">
        <v>48000</v>
      </c>
      <c r="H19" s="101">
        <v>192000</v>
      </c>
      <c r="I19" s="138">
        <v>37000</v>
      </c>
      <c r="J19" s="101">
        <v>185000</v>
      </c>
      <c r="K19" s="138">
        <v>29472</v>
      </c>
      <c r="L19" s="101">
        <v>147360</v>
      </c>
      <c r="M19" s="138">
        <v>16400</v>
      </c>
      <c r="N19" s="100">
        <v>82000</v>
      </c>
      <c r="O19" s="42">
        <v>0</v>
      </c>
      <c r="P19" s="100">
        <v>71450</v>
      </c>
      <c r="Q19" s="42">
        <v>0</v>
      </c>
      <c r="R19" s="100">
        <v>65625</v>
      </c>
      <c r="S19" s="42">
        <v>0</v>
      </c>
      <c r="T19" s="42">
        <v>50853</v>
      </c>
    </row>
    <row r="20" spans="1:20" x14ac:dyDescent="0.2">
      <c r="A20" s="17"/>
      <c r="B20" s="134" t="s">
        <v>114</v>
      </c>
      <c r="C20" s="34">
        <v>1.8</v>
      </c>
      <c r="D20" s="101">
        <v>10800</v>
      </c>
      <c r="E20" s="34">
        <v>3.6</v>
      </c>
      <c r="F20" s="101">
        <v>21600</v>
      </c>
      <c r="G20" s="34">
        <v>2.1</v>
      </c>
      <c r="H20" s="101">
        <v>16170</v>
      </c>
      <c r="I20" s="34">
        <v>3.65</v>
      </c>
      <c r="J20" s="101">
        <v>32120</v>
      </c>
      <c r="K20" s="34">
        <v>1.93</v>
      </c>
      <c r="L20" s="101">
        <v>16984</v>
      </c>
      <c r="M20" s="34">
        <v>3.6</v>
      </c>
      <c r="N20" s="100">
        <v>23760</v>
      </c>
      <c r="O20" s="42">
        <v>4.1900000000000004</v>
      </c>
      <c r="P20" s="100">
        <v>27654</v>
      </c>
      <c r="Q20" s="42">
        <v>6.52</v>
      </c>
      <c r="R20" s="100">
        <v>64547.999999999993</v>
      </c>
      <c r="S20" s="42">
        <v>3.39</v>
      </c>
      <c r="T20" s="42">
        <v>27221.7</v>
      </c>
    </row>
    <row r="21" spans="1:20" x14ac:dyDescent="0.2">
      <c r="A21" s="17"/>
      <c r="B21" s="134" t="s">
        <v>115</v>
      </c>
      <c r="C21" s="34">
        <v>7.0000000000000007E-2</v>
      </c>
      <c r="D21" s="101">
        <v>630</v>
      </c>
      <c r="E21" s="34">
        <v>0.09</v>
      </c>
      <c r="F21" s="101">
        <v>855</v>
      </c>
      <c r="G21" s="34">
        <v>0.89</v>
      </c>
      <c r="H21" s="101">
        <v>8321.5</v>
      </c>
      <c r="I21" s="34">
        <v>1.27</v>
      </c>
      <c r="J21" s="101">
        <v>13970</v>
      </c>
      <c r="K21" s="34">
        <v>0.98</v>
      </c>
      <c r="L21" s="101">
        <v>10780</v>
      </c>
      <c r="M21" s="34">
        <v>7.0000000000000007E-2</v>
      </c>
      <c r="N21" s="100">
        <v>693.00000000000011</v>
      </c>
      <c r="O21" s="42">
        <v>0.28000000000000003</v>
      </c>
      <c r="P21" s="100">
        <v>2772.0000000000005</v>
      </c>
      <c r="Q21" s="42">
        <v>0.32</v>
      </c>
      <c r="R21" s="100">
        <v>3520</v>
      </c>
      <c r="S21" s="42">
        <v>0.02</v>
      </c>
      <c r="T21" s="42">
        <v>352</v>
      </c>
    </row>
    <row r="22" spans="1:20" ht="14.25" customHeight="1" x14ac:dyDescent="0.2">
      <c r="A22" s="17"/>
      <c r="B22" s="134" t="s">
        <v>116</v>
      </c>
      <c r="C22" s="34">
        <v>12.2</v>
      </c>
      <c r="D22" s="101">
        <v>146400</v>
      </c>
      <c r="E22" s="34">
        <v>14.8</v>
      </c>
      <c r="F22" s="101">
        <v>148000</v>
      </c>
      <c r="G22" s="34">
        <v>9.6199999999999992</v>
      </c>
      <c r="H22" s="101">
        <v>126984</v>
      </c>
      <c r="I22" s="34">
        <v>21.9</v>
      </c>
      <c r="J22" s="101">
        <v>240900</v>
      </c>
      <c r="K22" s="34">
        <v>17.05</v>
      </c>
      <c r="L22" s="101">
        <v>187550</v>
      </c>
      <c r="M22" s="34">
        <v>4.09</v>
      </c>
      <c r="N22" s="100">
        <v>44990</v>
      </c>
      <c r="O22" s="42">
        <v>19.5</v>
      </c>
      <c r="P22" s="100">
        <v>214500</v>
      </c>
      <c r="Q22" s="42">
        <v>21.2</v>
      </c>
      <c r="R22" s="100">
        <v>279840</v>
      </c>
      <c r="S22" s="42">
        <v>13.03</v>
      </c>
      <c r="T22" s="42">
        <v>171996</v>
      </c>
    </row>
    <row r="23" spans="1:20" x14ac:dyDescent="0.2">
      <c r="A23" s="17"/>
      <c r="B23" s="134" t="s">
        <v>117</v>
      </c>
      <c r="C23" s="34">
        <v>0.17</v>
      </c>
      <c r="D23" s="101">
        <v>1360</v>
      </c>
      <c r="E23" s="34">
        <v>0.19</v>
      </c>
      <c r="F23" s="101">
        <v>1520</v>
      </c>
      <c r="G23" s="34">
        <v>1.68</v>
      </c>
      <c r="H23" s="101">
        <v>18480</v>
      </c>
      <c r="I23" s="34">
        <v>1.93</v>
      </c>
      <c r="J23" s="101">
        <v>25476</v>
      </c>
      <c r="K23" s="34">
        <v>1.56</v>
      </c>
      <c r="L23" s="101">
        <v>24024</v>
      </c>
      <c r="M23" s="34">
        <v>0</v>
      </c>
      <c r="N23" s="100">
        <v>0</v>
      </c>
      <c r="O23" s="42">
        <v>0</v>
      </c>
      <c r="P23" s="100">
        <v>0</v>
      </c>
      <c r="Q23" s="42">
        <v>0.71</v>
      </c>
      <c r="R23" s="100">
        <v>7810</v>
      </c>
      <c r="S23" s="42">
        <v>0.61</v>
      </c>
      <c r="T23" s="42">
        <v>6710</v>
      </c>
    </row>
    <row r="24" spans="1:20" x14ac:dyDescent="0.2">
      <c r="A24" s="17"/>
      <c r="B24" s="134" t="s">
        <v>118</v>
      </c>
      <c r="C24" s="34">
        <v>3.9</v>
      </c>
      <c r="D24" s="101">
        <v>39000</v>
      </c>
      <c r="E24" s="34">
        <v>4.8</v>
      </c>
      <c r="F24" s="101">
        <v>48000</v>
      </c>
      <c r="G24" s="34">
        <v>3.2</v>
      </c>
      <c r="H24" s="101">
        <v>35200</v>
      </c>
      <c r="I24" s="34">
        <v>4.93</v>
      </c>
      <c r="J24" s="101">
        <v>55314.6</v>
      </c>
      <c r="K24" s="34">
        <v>3.86</v>
      </c>
      <c r="L24" s="101">
        <v>33968</v>
      </c>
      <c r="M24" s="34">
        <v>0</v>
      </c>
      <c r="N24" s="100">
        <v>33435.599999999999</v>
      </c>
      <c r="O24" s="42">
        <v>2.65</v>
      </c>
      <c r="P24" s="100">
        <v>29732.999999999996</v>
      </c>
      <c r="Q24" s="42">
        <v>2.81</v>
      </c>
      <c r="R24" s="100">
        <v>30910</v>
      </c>
      <c r="S24" s="42">
        <v>0.19800000000000001</v>
      </c>
      <c r="T24" s="42">
        <v>2178</v>
      </c>
    </row>
    <row r="25" spans="1:20" x14ac:dyDescent="0.2">
      <c r="A25" s="17"/>
      <c r="B25" s="134" t="s">
        <v>119</v>
      </c>
      <c r="C25" s="34">
        <v>0</v>
      </c>
      <c r="D25" s="101">
        <v>0</v>
      </c>
      <c r="E25" s="34">
        <v>7.0000000000000007E-2</v>
      </c>
      <c r="F25" s="101">
        <v>448</v>
      </c>
      <c r="G25" s="34">
        <v>0.62</v>
      </c>
      <c r="H25" s="101">
        <v>5456</v>
      </c>
      <c r="I25" s="34">
        <v>0.59</v>
      </c>
      <c r="J25" s="101">
        <v>5192</v>
      </c>
      <c r="K25" s="34">
        <v>0.72</v>
      </c>
      <c r="L25" s="101">
        <v>6336</v>
      </c>
      <c r="M25" s="34">
        <v>0</v>
      </c>
      <c r="N25" s="100">
        <v>0</v>
      </c>
      <c r="O25" s="42">
        <v>0.63</v>
      </c>
      <c r="P25" s="100">
        <v>6930</v>
      </c>
      <c r="Q25" s="42">
        <v>0.41</v>
      </c>
      <c r="R25" s="100">
        <v>4510</v>
      </c>
      <c r="S25" s="42">
        <v>0.47</v>
      </c>
      <c r="T25" s="42">
        <v>7238</v>
      </c>
    </row>
    <row r="26" spans="1:20" x14ac:dyDescent="0.2">
      <c r="A26" s="17"/>
      <c r="B26" s="134" t="s">
        <v>120</v>
      </c>
      <c r="C26" s="34">
        <v>0</v>
      </c>
      <c r="D26" s="101">
        <v>0</v>
      </c>
      <c r="E26" s="34">
        <v>0.18</v>
      </c>
      <c r="F26" s="101">
        <v>1440</v>
      </c>
      <c r="G26" s="34">
        <v>0.13</v>
      </c>
      <c r="H26" s="101">
        <v>1144</v>
      </c>
      <c r="I26" s="34">
        <v>0.23</v>
      </c>
      <c r="J26" s="101">
        <v>2783</v>
      </c>
      <c r="K26" s="34">
        <v>0.19</v>
      </c>
      <c r="L26" s="101">
        <v>1672</v>
      </c>
      <c r="M26" s="34">
        <v>0</v>
      </c>
      <c r="N26" s="100">
        <v>0</v>
      </c>
      <c r="O26" s="42">
        <v>0.32</v>
      </c>
      <c r="P26" s="100">
        <v>2816</v>
      </c>
      <c r="Q26" s="42">
        <v>0.36</v>
      </c>
      <c r="R26" s="100">
        <v>3168</v>
      </c>
      <c r="S26" s="42">
        <v>0.31</v>
      </c>
      <c r="T26" s="42">
        <v>4092</v>
      </c>
    </row>
    <row r="27" spans="1:20" x14ac:dyDescent="0.2">
      <c r="A27" s="17"/>
      <c r="B27" s="134" t="s">
        <v>121</v>
      </c>
      <c r="C27" s="34">
        <v>2.62</v>
      </c>
      <c r="D27" s="101">
        <v>15720</v>
      </c>
      <c r="E27" s="34">
        <v>2.62</v>
      </c>
      <c r="F27" s="101">
        <v>15720</v>
      </c>
      <c r="G27" s="34">
        <v>3.68</v>
      </c>
      <c r="H27" s="101">
        <v>24288</v>
      </c>
      <c r="I27" s="34">
        <v>4.63</v>
      </c>
      <c r="J27" s="101">
        <v>35651</v>
      </c>
      <c r="K27" s="34">
        <v>3.62</v>
      </c>
      <c r="L27" s="101">
        <v>35838</v>
      </c>
      <c r="M27" s="34">
        <v>1.1599999999999999</v>
      </c>
      <c r="N27" s="100">
        <v>7656</v>
      </c>
      <c r="O27" s="42">
        <v>2.64</v>
      </c>
      <c r="P27" s="100">
        <v>17424</v>
      </c>
      <c r="Q27" s="42">
        <v>4.13</v>
      </c>
      <c r="R27" s="100">
        <v>31801</v>
      </c>
      <c r="S27" s="42">
        <v>3.25</v>
      </c>
      <c r="T27" s="42">
        <v>25025</v>
      </c>
    </row>
    <row r="28" spans="1:20" x14ac:dyDescent="0.2">
      <c r="A28" s="17"/>
      <c r="B28" s="134" t="s">
        <v>122</v>
      </c>
      <c r="C28" s="34">
        <v>0</v>
      </c>
      <c r="D28" s="101">
        <v>0</v>
      </c>
      <c r="E28" s="34">
        <v>0</v>
      </c>
      <c r="F28" s="101">
        <v>0</v>
      </c>
      <c r="G28" s="34">
        <v>0</v>
      </c>
      <c r="H28" s="101">
        <v>0</v>
      </c>
      <c r="I28" s="34">
        <v>1.03</v>
      </c>
      <c r="J28" s="101">
        <v>6798</v>
      </c>
      <c r="K28" s="34">
        <v>1.29</v>
      </c>
      <c r="L28" s="101">
        <v>14190</v>
      </c>
      <c r="M28" s="34">
        <v>0</v>
      </c>
      <c r="N28" s="100">
        <v>0</v>
      </c>
      <c r="O28" s="42">
        <v>0</v>
      </c>
      <c r="P28" s="100">
        <v>0</v>
      </c>
      <c r="Q28" s="42">
        <v>0.43</v>
      </c>
      <c r="R28" s="100">
        <v>3784</v>
      </c>
      <c r="S28" s="42">
        <v>0.17</v>
      </c>
      <c r="T28" s="42">
        <v>1870</v>
      </c>
    </row>
    <row r="29" spans="1:20" x14ac:dyDescent="0.2">
      <c r="A29" s="17"/>
      <c r="B29" s="134" t="s">
        <v>123</v>
      </c>
      <c r="C29" s="34">
        <v>2.9</v>
      </c>
      <c r="D29" s="101">
        <v>23200</v>
      </c>
      <c r="E29" s="34">
        <v>1.39</v>
      </c>
      <c r="F29" s="101">
        <v>11120</v>
      </c>
      <c r="G29" s="34">
        <v>2.7</v>
      </c>
      <c r="H29" s="101">
        <v>23760</v>
      </c>
      <c r="I29" s="34">
        <v>3.68</v>
      </c>
      <c r="J29" s="101">
        <v>32384</v>
      </c>
      <c r="K29" s="34">
        <v>1.61</v>
      </c>
      <c r="L29" s="101">
        <v>21252</v>
      </c>
      <c r="M29" s="34">
        <v>1.39</v>
      </c>
      <c r="N29" s="100">
        <v>12232</v>
      </c>
      <c r="O29" s="42">
        <v>1.76</v>
      </c>
      <c r="P29" s="100">
        <v>15488</v>
      </c>
      <c r="Q29" s="42">
        <v>2.19</v>
      </c>
      <c r="R29" s="100">
        <v>19272</v>
      </c>
      <c r="S29" s="42">
        <v>0.79</v>
      </c>
      <c r="T29" s="42">
        <v>5214</v>
      </c>
    </row>
    <row r="30" spans="1:20" x14ac:dyDescent="0.2">
      <c r="A30" s="17"/>
      <c r="B30" s="134" t="s">
        <v>124</v>
      </c>
      <c r="C30" s="34">
        <v>0.13</v>
      </c>
      <c r="D30" s="101">
        <v>910</v>
      </c>
      <c r="E30" s="34">
        <v>0.15</v>
      </c>
      <c r="F30" s="101">
        <v>1200</v>
      </c>
      <c r="G30" s="34">
        <v>0.74</v>
      </c>
      <c r="H30" s="101">
        <v>8140</v>
      </c>
      <c r="I30" s="34">
        <v>0.67</v>
      </c>
      <c r="J30" s="101">
        <v>8844</v>
      </c>
      <c r="K30" s="34">
        <v>0.14000000000000001</v>
      </c>
      <c r="L30" s="101">
        <v>1540.0000000000002</v>
      </c>
      <c r="M30" s="34">
        <v>0.13</v>
      </c>
      <c r="N30" s="100">
        <v>1001</v>
      </c>
      <c r="O30" s="42">
        <v>0.24</v>
      </c>
      <c r="P30" s="100">
        <v>1848</v>
      </c>
      <c r="Q30" s="42">
        <v>0.21</v>
      </c>
      <c r="R30" s="100">
        <v>1617</v>
      </c>
      <c r="S30" s="42">
        <v>0.27</v>
      </c>
      <c r="T30" s="42">
        <v>2376</v>
      </c>
    </row>
    <row r="31" spans="1:20" x14ac:dyDescent="0.2">
      <c r="A31" s="17"/>
      <c r="B31" s="134" t="s">
        <v>131</v>
      </c>
      <c r="C31" s="34">
        <v>0.63</v>
      </c>
      <c r="D31" s="101">
        <v>31500</v>
      </c>
      <c r="E31" s="34">
        <v>0.63</v>
      </c>
      <c r="F31" s="101">
        <v>28980</v>
      </c>
      <c r="G31" s="34">
        <v>0.52</v>
      </c>
      <c r="H31" s="101">
        <v>27456</v>
      </c>
      <c r="I31" s="34">
        <v>0.96</v>
      </c>
      <c r="J31" s="101">
        <v>52800</v>
      </c>
      <c r="K31" s="34">
        <v>0.74</v>
      </c>
      <c r="L31" s="101">
        <v>22792</v>
      </c>
      <c r="M31" s="34">
        <v>0.48</v>
      </c>
      <c r="N31" s="100">
        <v>23232</v>
      </c>
      <c r="O31" s="42">
        <v>0.39</v>
      </c>
      <c r="P31" s="100">
        <v>16302</v>
      </c>
      <c r="Q31" s="42">
        <v>0.49</v>
      </c>
      <c r="R31" s="100">
        <v>43120</v>
      </c>
      <c r="S31" s="42">
        <v>0.3</v>
      </c>
      <c r="T31" s="42">
        <v>26400</v>
      </c>
    </row>
    <row r="32" spans="1:20" x14ac:dyDescent="0.2">
      <c r="A32" s="17"/>
      <c r="B32" s="134" t="s">
        <v>125</v>
      </c>
      <c r="C32" s="34">
        <v>4.95</v>
      </c>
      <c r="D32" s="101">
        <v>49500</v>
      </c>
      <c r="E32" s="34">
        <v>6.3</v>
      </c>
      <c r="F32" s="101">
        <v>63000</v>
      </c>
      <c r="G32" s="34">
        <v>4.16</v>
      </c>
      <c r="H32" s="101">
        <v>45760</v>
      </c>
      <c r="I32" s="34">
        <v>8.6199999999999992</v>
      </c>
      <c r="J32" s="101">
        <v>94820</v>
      </c>
      <c r="K32" s="34">
        <v>7.02</v>
      </c>
      <c r="L32" s="101">
        <v>61775.999999999993</v>
      </c>
      <c r="M32" s="34">
        <v>4.82</v>
      </c>
      <c r="N32" s="100">
        <v>53020</v>
      </c>
      <c r="O32" s="42">
        <v>6.8</v>
      </c>
      <c r="P32" s="100">
        <v>74800</v>
      </c>
      <c r="Q32" s="42">
        <v>7.12</v>
      </c>
      <c r="R32" s="100">
        <v>78320</v>
      </c>
      <c r="S32" s="42">
        <v>4.42</v>
      </c>
      <c r="T32" s="42">
        <v>34034</v>
      </c>
    </row>
    <row r="33" spans="1:20" x14ac:dyDescent="0.2">
      <c r="A33" s="17"/>
      <c r="B33" s="134" t="s">
        <v>126</v>
      </c>
      <c r="C33" s="34">
        <v>0.35</v>
      </c>
      <c r="D33" s="101">
        <v>3150</v>
      </c>
      <c r="E33" s="34">
        <v>0.39</v>
      </c>
      <c r="F33" s="101">
        <v>3900</v>
      </c>
      <c r="G33" s="34">
        <v>0.28000000000000003</v>
      </c>
      <c r="H33" s="101">
        <v>2772.0000000000005</v>
      </c>
      <c r="I33" s="34">
        <v>0.51</v>
      </c>
      <c r="J33" s="101">
        <v>5610</v>
      </c>
      <c r="K33" s="34">
        <v>0.43</v>
      </c>
      <c r="L33" s="101">
        <v>4730</v>
      </c>
      <c r="M33" s="34">
        <v>0</v>
      </c>
      <c r="N33" s="100">
        <v>0</v>
      </c>
      <c r="O33" s="42">
        <v>0.39</v>
      </c>
      <c r="P33" s="100">
        <v>4290</v>
      </c>
      <c r="Q33" s="42">
        <v>0.28000000000000003</v>
      </c>
      <c r="R33" s="100">
        <v>3080.0000000000005</v>
      </c>
      <c r="S33" s="42">
        <v>0.19</v>
      </c>
      <c r="T33" s="42">
        <v>2090</v>
      </c>
    </row>
    <row r="34" spans="1:20" x14ac:dyDescent="0.2">
      <c r="A34" s="17"/>
      <c r="B34" s="134" t="s">
        <v>127</v>
      </c>
      <c r="C34" s="34">
        <v>0.37</v>
      </c>
      <c r="D34" s="101">
        <v>3700</v>
      </c>
      <c r="E34" s="34">
        <v>0.76</v>
      </c>
      <c r="F34" s="101">
        <v>7600</v>
      </c>
      <c r="G34" s="34">
        <v>0.67</v>
      </c>
      <c r="H34" s="101">
        <v>7370</v>
      </c>
      <c r="I34" s="34">
        <v>0.86</v>
      </c>
      <c r="J34" s="101">
        <v>9460</v>
      </c>
      <c r="K34" s="34">
        <v>0.68</v>
      </c>
      <c r="L34" s="101">
        <v>7480</v>
      </c>
      <c r="M34" s="34">
        <v>0.52</v>
      </c>
      <c r="N34" s="100">
        <v>3432</v>
      </c>
      <c r="O34" s="42">
        <v>0.41</v>
      </c>
      <c r="P34" s="100">
        <v>2706</v>
      </c>
      <c r="Q34" s="42">
        <v>0.34</v>
      </c>
      <c r="R34" s="100">
        <v>2244</v>
      </c>
      <c r="S34" s="42">
        <v>0.54</v>
      </c>
      <c r="T34" s="42">
        <v>9504</v>
      </c>
    </row>
    <row r="35" spans="1:20" x14ac:dyDescent="0.2">
      <c r="A35" s="17"/>
      <c r="B35" s="134" t="s">
        <v>128</v>
      </c>
      <c r="C35" s="34">
        <v>1.78</v>
      </c>
      <c r="D35" s="101">
        <v>24920</v>
      </c>
      <c r="E35" s="34">
        <v>1.78</v>
      </c>
      <c r="F35" s="101">
        <v>32040</v>
      </c>
      <c r="G35" s="34">
        <v>2.16</v>
      </c>
      <c r="H35" s="101">
        <v>33264</v>
      </c>
      <c r="I35" s="34">
        <v>1.74</v>
      </c>
      <c r="J35" s="101">
        <v>38280</v>
      </c>
      <c r="K35" s="34">
        <v>1.35</v>
      </c>
      <c r="L35" s="101">
        <v>35640</v>
      </c>
      <c r="M35" s="34">
        <v>1.24</v>
      </c>
      <c r="N35" s="100">
        <v>24552</v>
      </c>
      <c r="O35" s="42">
        <v>1.48</v>
      </c>
      <c r="P35" s="100">
        <v>29304</v>
      </c>
      <c r="Q35" s="42">
        <v>2.36</v>
      </c>
      <c r="R35" s="100">
        <v>72688</v>
      </c>
      <c r="S35" s="42">
        <v>0.65</v>
      </c>
      <c r="T35" s="42">
        <v>14300</v>
      </c>
    </row>
    <row r="36" spans="1:20" x14ac:dyDescent="0.2">
      <c r="A36" s="17"/>
      <c r="B36" s="134" t="s">
        <v>129</v>
      </c>
      <c r="C36" s="34">
        <v>0.28999999999999998</v>
      </c>
      <c r="D36" s="101">
        <v>2755</v>
      </c>
      <c r="E36" s="34">
        <v>0.42</v>
      </c>
      <c r="F36" s="101">
        <v>3990</v>
      </c>
      <c r="G36" s="34">
        <v>0.87</v>
      </c>
      <c r="H36" s="101">
        <v>9091.5</v>
      </c>
      <c r="I36" s="34">
        <v>1.48</v>
      </c>
      <c r="J36" s="101">
        <v>16280</v>
      </c>
      <c r="K36" s="34">
        <v>1.08</v>
      </c>
      <c r="L36" s="101">
        <v>14256</v>
      </c>
      <c r="M36" s="34">
        <v>0.28999999999999998</v>
      </c>
      <c r="N36" s="100">
        <v>2552</v>
      </c>
      <c r="O36" s="42">
        <v>0.18</v>
      </c>
      <c r="P36" s="100">
        <v>1584</v>
      </c>
      <c r="Q36" s="42">
        <v>0.22</v>
      </c>
      <c r="R36" s="100">
        <v>1936</v>
      </c>
      <c r="S36" s="42">
        <v>0.23</v>
      </c>
      <c r="T36" s="42">
        <v>2530</v>
      </c>
    </row>
    <row r="37" spans="1:20" x14ac:dyDescent="0.2">
      <c r="A37" s="17"/>
      <c r="B37" s="134" t="s">
        <v>130</v>
      </c>
      <c r="C37" s="34" t="e">
        <v>#REF!</v>
      </c>
      <c r="D37" s="101">
        <v>0</v>
      </c>
      <c r="E37" s="34">
        <v>0</v>
      </c>
      <c r="F37" s="101">
        <v>0</v>
      </c>
      <c r="G37" s="34">
        <v>0</v>
      </c>
      <c r="H37" s="101">
        <v>0</v>
      </c>
      <c r="I37" s="34">
        <v>0</v>
      </c>
      <c r="J37" s="101">
        <v>0</v>
      </c>
      <c r="K37" s="34">
        <v>0</v>
      </c>
      <c r="L37" s="101">
        <v>0</v>
      </c>
      <c r="M37" s="34">
        <v>0</v>
      </c>
      <c r="N37" s="100">
        <v>0</v>
      </c>
      <c r="O37" s="164">
        <v>0</v>
      </c>
      <c r="P37" s="100">
        <v>0</v>
      </c>
      <c r="Q37" s="164">
        <v>0</v>
      </c>
      <c r="R37" s="100">
        <v>0</v>
      </c>
      <c r="S37" s="164">
        <v>0</v>
      </c>
      <c r="T37" s="164">
        <v>0</v>
      </c>
    </row>
    <row r="38" spans="1:20" x14ac:dyDescent="0.2">
      <c r="A38" s="17"/>
      <c r="B38" s="105" t="s">
        <v>25</v>
      </c>
      <c r="C38" s="34" t="e">
        <v>#REF!</v>
      </c>
      <c r="D38" s="101">
        <v>0</v>
      </c>
      <c r="E38" s="34">
        <v>1.9</v>
      </c>
      <c r="F38" s="101">
        <v>15200</v>
      </c>
      <c r="G38" s="34">
        <v>1.1000000000000001</v>
      </c>
      <c r="H38" s="101">
        <v>9680</v>
      </c>
      <c r="I38" s="34">
        <v>1.62</v>
      </c>
      <c r="J38" s="101">
        <v>17820.000000000004</v>
      </c>
      <c r="K38" s="34">
        <v>1.57</v>
      </c>
      <c r="L38" s="101">
        <v>13816</v>
      </c>
      <c r="M38" s="34">
        <v>0.63</v>
      </c>
      <c r="N38" s="100">
        <v>5544</v>
      </c>
      <c r="O38" s="42">
        <v>0.79</v>
      </c>
      <c r="P38" s="100">
        <v>6952</v>
      </c>
      <c r="Q38" s="42">
        <v>0.67</v>
      </c>
      <c r="R38" s="100">
        <v>5896</v>
      </c>
      <c r="S38" s="42">
        <v>1.04</v>
      </c>
      <c r="T38" s="42">
        <v>18304</v>
      </c>
    </row>
    <row r="39" spans="1:20" ht="13.5" thickBot="1" x14ac:dyDescent="0.25">
      <c r="A39" s="17"/>
      <c r="B39" s="136" t="s">
        <v>12</v>
      </c>
      <c r="C39" s="139" t="e">
        <v>#REF!</v>
      </c>
      <c r="D39" s="146">
        <v>865881</v>
      </c>
      <c r="E39" s="139">
        <v>56.679999999999993</v>
      </c>
      <c r="F39" s="146">
        <v>918013</v>
      </c>
      <c r="G39" s="139">
        <v>48.02000000000001</v>
      </c>
      <c r="H39" s="146">
        <v>760557</v>
      </c>
      <c r="I39" s="139">
        <v>80.400000000000006</v>
      </c>
      <c r="J39" s="146">
        <v>1178823.6000000001</v>
      </c>
      <c r="K39" s="139">
        <v>59.64</v>
      </c>
      <c r="L39" s="146">
        <v>864252</v>
      </c>
      <c r="M39" s="139">
        <v>28.509999999999998</v>
      </c>
      <c r="N39" s="146">
        <v>439781.6</v>
      </c>
      <c r="O39" s="139">
        <v>56.779999999999994</v>
      </c>
      <c r="P39" s="146">
        <v>705303</v>
      </c>
      <c r="Q39" s="139">
        <v>68.050000000000011</v>
      </c>
      <c r="R39" s="146">
        <v>945185</v>
      </c>
      <c r="S39" s="166">
        <v>41.477999999999994</v>
      </c>
      <c r="T39" s="139">
        <v>532187.69999999995</v>
      </c>
    </row>
    <row r="40" spans="1:20" x14ac:dyDescent="0.2">
      <c r="A40" s="17"/>
      <c r="B40" s="1"/>
      <c r="D40" s="18"/>
      <c r="E40" s="1"/>
      <c r="F40" s="1"/>
      <c r="G40" s="1"/>
      <c r="H40" s="1"/>
      <c r="I40" s="1"/>
      <c r="J40" s="1"/>
      <c r="P40" s="134"/>
    </row>
    <row r="41" spans="1:20" s="37" customFormat="1" x14ac:dyDescent="0.2">
      <c r="B41" s="175" t="s">
        <v>145</v>
      </c>
      <c r="C41" s="175"/>
      <c r="D41" s="175"/>
      <c r="E41" s="39"/>
      <c r="F41" s="39"/>
      <c r="Q41" s="38"/>
      <c r="R41" s="38"/>
      <c r="S41" s="38"/>
      <c r="T41" s="38"/>
    </row>
    <row r="42" spans="1:20" s="37" customFormat="1" ht="12.75" customHeight="1" x14ac:dyDescent="0.2">
      <c r="B42" s="169" t="s">
        <v>147</v>
      </c>
      <c r="C42" s="169"/>
      <c r="D42" s="169"/>
      <c r="E42" s="169"/>
      <c r="F42" s="169"/>
      <c r="G42" s="169"/>
      <c r="H42" s="169"/>
      <c r="I42" s="169"/>
      <c r="J42" s="169"/>
      <c r="K42" s="169"/>
      <c r="L42" s="169"/>
      <c r="M42" s="169"/>
      <c r="N42" s="169"/>
      <c r="O42" s="169"/>
      <c r="P42" s="169"/>
      <c r="Q42" s="169"/>
      <c r="R42" s="38"/>
      <c r="S42" s="38"/>
      <c r="T42" s="38"/>
    </row>
    <row r="43" spans="1:20" s="37" customFormat="1" ht="12.75" customHeight="1" x14ac:dyDescent="0.2">
      <c r="B43" s="132"/>
      <c r="C43" s="132"/>
      <c r="D43" s="132"/>
      <c r="E43" s="132"/>
      <c r="F43" s="132"/>
      <c r="G43" s="132"/>
      <c r="H43" s="132"/>
      <c r="I43" s="132"/>
      <c r="J43" s="132"/>
      <c r="K43" s="132"/>
      <c r="L43" s="132"/>
      <c r="M43" s="132"/>
      <c r="N43" s="132"/>
      <c r="O43" s="132"/>
      <c r="P43" s="132"/>
      <c r="Q43" s="132"/>
      <c r="R43" s="38"/>
      <c r="S43" s="162"/>
      <c r="T43" s="162"/>
    </row>
    <row r="44" spans="1:20" ht="15" customHeight="1" x14ac:dyDescent="0.2">
      <c r="A44" s="13"/>
      <c r="B44" s="31" t="s">
        <v>34</v>
      </c>
      <c r="D44" s="32"/>
      <c r="E44" s="32"/>
      <c r="F44" s="32"/>
      <c r="G44" s="32"/>
      <c r="H44" s="32"/>
      <c r="I44" s="32"/>
      <c r="J44" s="32"/>
      <c r="K44" s="32"/>
      <c r="L44" s="32"/>
      <c r="M44" s="32"/>
      <c r="N44" s="32"/>
      <c r="P44" s="134"/>
    </row>
    <row r="45" spans="1:20" s="24" customFormat="1" ht="15.75" x14ac:dyDescent="0.25">
      <c r="B45" s="33"/>
      <c r="C45" s="33"/>
      <c r="D45" s="33"/>
      <c r="E45" s="33"/>
      <c r="F45" s="33"/>
      <c r="G45" s="33"/>
      <c r="H45" s="1"/>
      <c r="I45" s="1"/>
      <c r="J45" s="1"/>
      <c r="P45" s="134"/>
    </row>
    <row r="46" spans="1:20" x14ac:dyDescent="0.2">
      <c r="A46" s="13"/>
      <c r="B46" s="31"/>
      <c r="D46" s="32"/>
      <c r="E46" s="32"/>
      <c r="F46" s="32"/>
      <c r="G46" s="32"/>
      <c r="H46" s="32"/>
      <c r="I46" s="32"/>
      <c r="J46" s="32"/>
      <c r="K46" s="32"/>
      <c r="L46" s="32"/>
      <c r="M46" s="32"/>
      <c r="N46" s="32"/>
      <c r="P46" s="134"/>
    </row>
    <row r="47" spans="1:20" x14ac:dyDescent="0.2">
      <c r="B47" s="3"/>
      <c r="D47" s="15"/>
      <c r="E47" s="1"/>
      <c r="F47" s="1"/>
      <c r="G47" s="1"/>
      <c r="H47" s="1"/>
      <c r="I47" s="1"/>
      <c r="J47" s="1"/>
      <c r="P47" s="134"/>
    </row>
    <row r="48" spans="1:20" x14ac:dyDescent="0.2">
      <c r="B48" s="4"/>
      <c r="D48" s="15"/>
      <c r="E48" s="179"/>
      <c r="F48" s="179"/>
      <c r="G48" s="179"/>
      <c r="H48" s="179"/>
      <c r="I48" s="179"/>
      <c r="J48" s="179"/>
    </row>
    <row r="49" spans="2:10" x14ac:dyDescent="0.2">
      <c r="B49" s="4"/>
      <c r="D49" s="15"/>
      <c r="E49" s="179"/>
      <c r="F49" s="179"/>
      <c r="G49" s="179"/>
      <c r="H49" s="179"/>
      <c r="I49" s="179"/>
      <c r="J49" s="179"/>
    </row>
    <row r="50" spans="2:10" x14ac:dyDescent="0.2">
      <c r="B50" s="5"/>
      <c r="D50" s="15"/>
      <c r="E50" s="179"/>
      <c r="F50" s="179"/>
      <c r="G50" s="179"/>
      <c r="H50" s="179"/>
      <c r="I50" s="179"/>
      <c r="J50" s="179"/>
    </row>
    <row r="51" spans="2:10" x14ac:dyDescent="0.2">
      <c r="B51" s="4"/>
      <c r="D51" s="15"/>
      <c r="E51" s="179"/>
      <c r="F51" s="179"/>
      <c r="G51" s="179"/>
      <c r="H51" s="179"/>
      <c r="I51" s="179"/>
      <c r="J51" s="179"/>
    </row>
    <row r="52" spans="2:10" x14ac:dyDescent="0.2">
      <c r="B52" s="4"/>
      <c r="D52" s="15"/>
      <c r="E52" s="179"/>
      <c r="F52" s="179"/>
      <c r="G52" s="179"/>
      <c r="H52" s="179"/>
      <c r="I52" s="179"/>
      <c r="J52" s="179"/>
    </row>
    <row r="53" spans="2:10" x14ac:dyDescent="0.2">
      <c r="D53" s="15"/>
    </row>
    <row r="54" spans="2:10" x14ac:dyDescent="0.2">
      <c r="D54" s="15"/>
    </row>
    <row r="55" spans="2:10" x14ac:dyDescent="0.2">
      <c r="D55" s="15"/>
    </row>
    <row r="56" spans="2:10" x14ac:dyDescent="0.2">
      <c r="D56" s="15"/>
    </row>
    <row r="57" spans="2:10" x14ac:dyDescent="0.2">
      <c r="D57" s="15"/>
    </row>
    <row r="58" spans="2:10" x14ac:dyDescent="0.2">
      <c r="D58" s="15"/>
    </row>
    <row r="59" spans="2:10" x14ac:dyDescent="0.2">
      <c r="D59" s="15"/>
    </row>
    <row r="60" spans="2:10" x14ac:dyDescent="0.2">
      <c r="D60" s="15"/>
    </row>
    <row r="61" spans="2:10" x14ac:dyDescent="0.2">
      <c r="D61" s="15"/>
    </row>
    <row r="62" spans="2:10" x14ac:dyDescent="0.2">
      <c r="D62" s="15"/>
    </row>
    <row r="63" spans="2:10" x14ac:dyDescent="0.2">
      <c r="D63" s="15"/>
    </row>
    <row r="64" spans="2:10" x14ac:dyDescent="0.2">
      <c r="D64" s="15"/>
    </row>
    <row r="65" spans="4:4" x14ac:dyDescent="0.2">
      <c r="D65" s="15"/>
    </row>
    <row r="66" spans="4:4" x14ac:dyDescent="0.2">
      <c r="D66" s="15"/>
    </row>
    <row r="67" spans="4:4" x14ac:dyDescent="0.2">
      <c r="D67" s="15"/>
    </row>
  </sheetData>
  <mergeCells count="28">
    <mergeCell ref="B41:D41"/>
    <mergeCell ref="B42:Q42"/>
    <mergeCell ref="K9:L9"/>
    <mergeCell ref="M9:N9"/>
    <mergeCell ref="I9:J9"/>
    <mergeCell ref="O9:P9"/>
    <mergeCell ref="Q9:R9"/>
    <mergeCell ref="A9:A10"/>
    <mergeCell ref="B9:B10"/>
    <mergeCell ref="C9:D9"/>
    <mergeCell ref="E9:F9"/>
    <mergeCell ref="G9:H9"/>
    <mergeCell ref="S9:T9"/>
    <mergeCell ref="E52:F52"/>
    <mergeCell ref="G52:H52"/>
    <mergeCell ref="I52:J52"/>
    <mergeCell ref="E50:F50"/>
    <mergeCell ref="G50:H50"/>
    <mergeCell ref="I50:J50"/>
    <mergeCell ref="E51:F51"/>
    <mergeCell ref="G51:H51"/>
    <mergeCell ref="I51:J51"/>
    <mergeCell ref="E48:F48"/>
    <mergeCell ref="G48:H48"/>
    <mergeCell ref="I48:J48"/>
    <mergeCell ref="E49:F49"/>
    <mergeCell ref="G49:H49"/>
    <mergeCell ref="I49:J49"/>
  </mergeCell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W50"/>
  <sheetViews>
    <sheetView zoomScaleNormal="100" workbookViewId="0">
      <pane xSplit="2" ySplit="9" topLeftCell="N10" activePane="bottomRight" state="frozen"/>
      <selection pane="topRight" activeCell="C1" sqref="C1"/>
      <selection pane="bottomLeft" activeCell="A11" sqref="A11"/>
      <selection pane="bottomRight" activeCell="T37" sqref="T37"/>
    </sheetView>
  </sheetViews>
  <sheetFormatPr defaultRowHeight="12.75" x14ac:dyDescent="0.2"/>
  <cols>
    <col min="1" max="1" width="1.85546875" customWidth="1"/>
    <col min="2" max="2" width="24.28515625" customWidth="1"/>
    <col min="3" max="8" width="7.42578125" bestFit="1" customWidth="1"/>
    <col min="9" max="18" width="9.140625" bestFit="1" customWidth="1"/>
  </cols>
  <sheetData>
    <row r="2" spans="1:23" s="24" customFormat="1" x14ac:dyDescent="0.2">
      <c r="B2" s="22" t="s">
        <v>162</v>
      </c>
      <c r="F2" s="106"/>
    </row>
    <row r="3" spans="1:23" s="24" customFormat="1" x14ac:dyDescent="0.2">
      <c r="F3" s="106"/>
    </row>
    <row r="4" spans="1:23" s="24" customFormat="1" x14ac:dyDescent="0.2">
      <c r="B4" s="19" t="s">
        <v>28</v>
      </c>
      <c r="F4" s="106"/>
    </row>
    <row r="5" spans="1:23" s="24" customFormat="1" x14ac:dyDescent="0.2">
      <c r="B5" s="19" t="s">
        <v>74</v>
      </c>
      <c r="F5" s="106"/>
    </row>
    <row r="6" spans="1:23" s="24" customFormat="1" x14ac:dyDescent="0.2">
      <c r="B6" s="19" t="s">
        <v>137</v>
      </c>
      <c r="F6" s="106"/>
    </row>
    <row r="7" spans="1:23" s="24" customFormat="1" x14ac:dyDescent="0.2">
      <c r="B7" s="19" t="s">
        <v>142</v>
      </c>
      <c r="F7" s="106"/>
    </row>
    <row r="8" spans="1:23" x14ac:dyDescent="0.2">
      <c r="B8" s="1"/>
      <c r="D8" s="7"/>
      <c r="E8" s="7"/>
      <c r="F8" s="7"/>
    </row>
    <row r="9" spans="1:23" x14ac:dyDescent="0.2">
      <c r="A9" s="111"/>
      <c r="B9" s="151" t="s">
        <v>1</v>
      </c>
      <c r="C9" s="90">
        <v>2000</v>
      </c>
      <c r="D9" s="90">
        <v>2001</v>
      </c>
      <c r="E9" s="90">
        <v>2002</v>
      </c>
      <c r="F9" s="90">
        <v>2003</v>
      </c>
      <c r="G9" s="90">
        <v>2004</v>
      </c>
      <c r="H9" s="90">
        <v>2005</v>
      </c>
      <c r="I9" s="90">
        <v>2006</v>
      </c>
      <c r="J9" s="90">
        <v>2007</v>
      </c>
      <c r="K9" s="90">
        <v>2008</v>
      </c>
      <c r="L9" s="90">
        <v>2009</v>
      </c>
      <c r="M9" s="90">
        <v>2010</v>
      </c>
      <c r="N9" s="90">
        <v>2011</v>
      </c>
      <c r="O9" s="90">
        <v>2012</v>
      </c>
      <c r="P9" s="90">
        <v>2013</v>
      </c>
      <c r="Q9" s="90">
        <v>2014</v>
      </c>
      <c r="R9" s="90">
        <v>2015</v>
      </c>
      <c r="S9" s="90">
        <v>2016</v>
      </c>
      <c r="T9" s="90">
        <v>2017</v>
      </c>
    </row>
    <row r="10" spans="1:23" x14ac:dyDescent="0.2">
      <c r="A10" s="17"/>
      <c r="B10" s="133" t="s">
        <v>105</v>
      </c>
      <c r="C10" s="40">
        <v>3.5</v>
      </c>
      <c r="D10" s="40">
        <v>3.5</v>
      </c>
      <c r="E10" s="40">
        <v>3.5</v>
      </c>
      <c r="F10" s="40">
        <v>3.5</v>
      </c>
      <c r="G10" s="40">
        <v>3.5</v>
      </c>
      <c r="H10" s="40">
        <v>6</v>
      </c>
      <c r="I10" s="40">
        <v>6</v>
      </c>
      <c r="J10" s="40">
        <v>6</v>
      </c>
      <c r="K10" s="40">
        <v>3.5</v>
      </c>
      <c r="L10" s="40">
        <v>3.5</v>
      </c>
      <c r="M10" s="40">
        <v>4</v>
      </c>
      <c r="N10" s="40">
        <v>4</v>
      </c>
      <c r="O10" s="40">
        <v>4</v>
      </c>
      <c r="P10" s="40">
        <v>6</v>
      </c>
      <c r="Q10" s="40">
        <v>4</v>
      </c>
      <c r="R10" s="40">
        <v>5</v>
      </c>
      <c r="S10" s="34">
        <v>5</v>
      </c>
      <c r="T10" s="34">
        <v>5</v>
      </c>
      <c r="W10" s="133"/>
    </row>
    <row r="11" spans="1:23" x14ac:dyDescent="0.2">
      <c r="A11" s="17"/>
      <c r="B11" s="134" t="s">
        <v>106</v>
      </c>
      <c r="C11" s="34">
        <v>10</v>
      </c>
      <c r="D11" s="34">
        <v>10</v>
      </c>
      <c r="E11" s="34">
        <v>10</v>
      </c>
      <c r="F11" s="34">
        <v>10</v>
      </c>
      <c r="G11" s="34">
        <v>10</v>
      </c>
      <c r="H11" s="34">
        <v>7</v>
      </c>
      <c r="I11" s="34">
        <v>10</v>
      </c>
      <c r="J11" s="34">
        <v>10</v>
      </c>
      <c r="K11" s="34">
        <v>10</v>
      </c>
      <c r="L11" s="34">
        <v>10</v>
      </c>
      <c r="M11" s="34">
        <v>10</v>
      </c>
      <c r="N11" s="34">
        <v>10</v>
      </c>
      <c r="O11" s="34">
        <v>0</v>
      </c>
      <c r="P11" s="34">
        <v>15</v>
      </c>
      <c r="Q11" s="34">
        <v>12</v>
      </c>
      <c r="R11" s="34">
        <v>13.5</v>
      </c>
      <c r="S11" s="34">
        <v>14</v>
      </c>
      <c r="T11" s="34">
        <v>0</v>
      </c>
      <c r="W11" s="134"/>
    </row>
    <row r="12" spans="1:23" x14ac:dyDescent="0.2">
      <c r="A12" s="17"/>
      <c r="B12" s="134" t="s">
        <v>107</v>
      </c>
      <c r="C12" s="34">
        <v>8</v>
      </c>
      <c r="D12" s="34">
        <v>8</v>
      </c>
      <c r="E12" s="34">
        <v>8</v>
      </c>
      <c r="F12" s="34">
        <v>8</v>
      </c>
      <c r="G12" s="34">
        <v>8</v>
      </c>
      <c r="H12" s="34">
        <v>4</v>
      </c>
      <c r="I12" s="34">
        <v>8</v>
      </c>
      <c r="J12" s="34">
        <v>8</v>
      </c>
      <c r="K12" s="34">
        <v>8</v>
      </c>
      <c r="L12" s="34">
        <v>8</v>
      </c>
      <c r="M12" s="34">
        <v>8</v>
      </c>
      <c r="N12" s="34">
        <v>8</v>
      </c>
      <c r="O12" s="34">
        <v>7.5</v>
      </c>
      <c r="P12" s="34">
        <v>7</v>
      </c>
      <c r="Q12" s="34">
        <v>8</v>
      </c>
      <c r="R12" s="34">
        <v>9</v>
      </c>
      <c r="S12" s="34">
        <v>10</v>
      </c>
      <c r="T12" s="34">
        <v>7</v>
      </c>
      <c r="W12" s="134"/>
    </row>
    <row r="13" spans="1:23" x14ac:dyDescent="0.2">
      <c r="A13" s="17"/>
      <c r="B13" s="134" t="s">
        <v>108</v>
      </c>
      <c r="C13" s="34">
        <v>5</v>
      </c>
      <c r="D13" s="34">
        <v>5</v>
      </c>
      <c r="E13" s="34">
        <v>5</v>
      </c>
      <c r="F13" s="34">
        <v>5</v>
      </c>
      <c r="G13" s="34">
        <v>5</v>
      </c>
      <c r="H13" s="34">
        <v>3.5</v>
      </c>
      <c r="I13" s="34">
        <v>5</v>
      </c>
      <c r="J13" s="34">
        <v>5</v>
      </c>
      <c r="K13" s="34">
        <v>5</v>
      </c>
      <c r="L13" s="34">
        <v>5</v>
      </c>
      <c r="M13" s="34">
        <v>6</v>
      </c>
      <c r="N13" s="34">
        <v>5</v>
      </c>
      <c r="O13" s="34">
        <v>5</v>
      </c>
      <c r="P13" s="34">
        <v>6</v>
      </c>
      <c r="Q13" s="34">
        <v>5</v>
      </c>
      <c r="R13" s="34">
        <v>6</v>
      </c>
      <c r="S13" s="34">
        <v>6</v>
      </c>
      <c r="T13" s="34">
        <v>4</v>
      </c>
      <c r="W13" s="134"/>
    </row>
    <row r="14" spans="1:23" x14ac:dyDescent="0.2">
      <c r="A14" s="17"/>
      <c r="B14" s="134" t="s">
        <v>109</v>
      </c>
      <c r="C14" s="34">
        <v>4.5</v>
      </c>
      <c r="D14" s="34">
        <v>4.5</v>
      </c>
      <c r="E14" s="34">
        <v>4.5</v>
      </c>
      <c r="F14" s="34">
        <v>4.5</v>
      </c>
      <c r="G14" s="34">
        <v>4.5</v>
      </c>
      <c r="H14" s="34">
        <v>4.5</v>
      </c>
      <c r="I14" s="34">
        <v>4.5</v>
      </c>
      <c r="J14" s="34">
        <v>4.5</v>
      </c>
      <c r="K14" s="34">
        <v>5</v>
      </c>
      <c r="L14" s="34">
        <v>5</v>
      </c>
      <c r="M14" s="34">
        <v>6</v>
      </c>
      <c r="N14" s="34">
        <v>6</v>
      </c>
      <c r="O14" s="34">
        <v>5</v>
      </c>
      <c r="P14" s="34">
        <v>5</v>
      </c>
      <c r="Q14" s="34">
        <v>5</v>
      </c>
      <c r="R14" s="34">
        <v>5</v>
      </c>
      <c r="S14" s="34">
        <v>5</v>
      </c>
      <c r="T14" s="34">
        <v>5</v>
      </c>
      <c r="W14" s="134"/>
    </row>
    <row r="15" spans="1:23" x14ac:dyDescent="0.2">
      <c r="A15" s="17"/>
      <c r="B15" s="134" t="s">
        <v>110</v>
      </c>
      <c r="C15" s="34">
        <v>4</v>
      </c>
      <c r="D15" s="34">
        <v>4</v>
      </c>
      <c r="E15" s="34">
        <v>4</v>
      </c>
      <c r="F15" s="34">
        <v>4</v>
      </c>
      <c r="G15" s="34">
        <v>4</v>
      </c>
      <c r="H15" s="34">
        <v>4</v>
      </c>
      <c r="I15" s="34">
        <v>4</v>
      </c>
      <c r="J15" s="34">
        <v>4</v>
      </c>
      <c r="K15" s="34">
        <v>3.5</v>
      </c>
      <c r="L15" s="34">
        <v>3.5</v>
      </c>
      <c r="M15" s="34">
        <v>3</v>
      </c>
      <c r="N15" s="34">
        <v>3</v>
      </c>
      <c r="O15" s="34">
        <v>3</v>
      </c>
      <c r="P15" s="34">
        <v>4</v>
      </c>
      <c r="Q15" s="34">
        <v>4</v>
      </c>
      <c r="R15" s="34">
        <v>7</v>
      </c>
      <c r="S15" s="34">
        <v>7</v>
      </c>
      <c r="T15" s="34">
        <v>4</v>
      </c>
      <c r="W15" s="134"/>
    </row>
    <row r="16" spans="1:23" x14ac:dyDescent="0.2">
      <c r="A16" s="17"/>
      <c r="B16" s="134" t="s">
        <v>111</v>
      </c>
      <c r="C16" s="34">
        <v>3</v>
      </c>
      <c r="D16" s="34">
        <v>3</v>
      </c>
      <c r="E16" s="34">
        <v>3</v>
      </c>
      <c r="F16" s="34">
        <v>3</v>
      </c>
      <c r="G16" s="34">
        <v>3</v>
      </c>
      <c r="H16" s="34">
        <v>3</v>
      </c>
      <c r="I16" s="34">
        <v>3</v>
      </c>
      <c r="J16" s="34">
        <v>3</v>
      </c>
      <c r="K16" s="34">
        <v>3</v>
      </c>
      <c r="L16" s="34">
        <v>3</v>
      </c>
      <c r="M16" s="34">
        <v>3</v>
      </c>
      <c r="N16" s="34">
        <v>3</v>
      </c>
      <c r="O16" s="34">
        <v>3.5</v>
      </c>
      <c r="P16" s="34">
        <v>4</v>
      </c>
      <c r="Q16" s="34">
        <v>4</v>
      </c>
      <c r="R16" s="34">
        <v>5.5</v>
      </c>
      <c r="S16" s="34">
        <v>6.5</v>
      </c>
      <c r="T16" s="34">
        <v>0</v>
      </c>
      <c r="W16" s="134"/>
    </row>
    <row r="17" spans="1:23" x14ac:dyDescent="0.2">
      <c r="A17" s="17"/>
      <c r="B17" s="134" t="s">
        <v>112</v>
      </c>
      <c r="C17" s="34">
        <v>2.5</v>
      </c>
      <c r="D17" s="34">
        <v>2.5</v>
      </c>
      <c r="E17" s="34">
        <v>2.5</v>
      </c>
      <c r="F17" s="34">
        <v>2.5</v>
      </c>
      <c r="G17" s="34">
        <v>2.5</v>
      </c>
      <c r="H17" s="34">
        <v>4</v>
      </c>
      <c r="I17" s="34">
        <v>2.5</v>
      </c>
      <c r="J17" s="34">
        <v>2.5</v>
      </c>
      <c r="K17" s="34">
        <v>3</v>
      </c>
      <c r="L17" s="34">
        <v>3</v>
      </c>
      <c r="M17" s="34">
        <v>4</v>
      </c>
      <c r="N17" s="34">
        <v>4</v>
      </c>
      <c r="O17" s="34">
        <v>3.75</v>
      </c>
      <c r="P17" s="34">
        <v>4</v>
      </c>
      <c r="Q17" s="34">
        <v>4</v>
      </c>
      <c r="R17" s="34">
        <v>5</v>
      </c>
      <c r="S17" s="34">
        <v>4</v>
      </c>
      <c r="T17" s="34">
        <v>0</v>
      </c>
      <c r="W17" s="134"/>
    </row>
    <row r="18" spans="1:23" x14ac:dyDescent="0.2">
      <c r="A18" s="17"/>
      <c r="B18" s="134" t="s">
        <v>113</v>
      </c>
      <c r="C18" s="34">
        <v>16</v>
      </c>
      <c r="D18" s="34">
        <v>16</v>
      </c>
      <c r="E18" s="34">
        <v>16</v>
      </c>
      <c r="F18" s="34">
        <v>16</v>
      </c>
      <c r="G18" s="34">
        <v>16</v>
      </c>
      <c r="H18" s="34">
        <v>16</v>
      </c>
      <c r="I18" s="34">
        <v>2.25</v>
      </c>
      <c r="J18" s="34">
        <v>2.25</v>
      </c>
      <c r="K18" s="34">
        <v>2.25</v>
      </c>
      <c r="L18" s="34">
        <v>2.25</v>
      </c>
      <c r="M18" s="34">
        <v>4</v>
      </c>
      <c r="N18" s="34">
        <v>6</v>
      </c>
      <c r="O18" s="34">
        <v>5</v>
      </c>
      <c r="P18" s="34">
        <v>5</v>
      </c>
      <c r="Q18" s="34">
        <v>4</v>
      </c>
      <c r="R18" s="34">
        <v>5</v>
      </c>
      <c r="S18" s="34">
        <v>5</v>
      </c>
      <c r="T18" s="34">
        <v>5</v>
      </c>
      <c r="W18" s="134"/>
    </row>
    <row r="19" spans="1:23" x14ac:dyDescent="0.2">
      <c r="A19" s="17"/>
      <c r="B19" s="134" t="s">
        <v>114</v>
      </c>
      <c r="C19" s="34">
        <v>2.75</v>
      </c>
      <c r="D19" s="34">
        <v>2.75</v>
      </c>
      <c r="E19" s="34">
        <v>2.75</v>
      </c>
      <c r="F19" s="34">
        <v>2.75</v>
      </c>
      <c r="G19" s="34">
        <v>2.75</v>
      </c>
      <c r="H19" s="34">
        <v>3.5</v>
      </c>
      <c r="I19" s="34">
        <v>2.75</v>
      </c>
      <c r="J19" s="34">
        <v>2.75</v>
      </c>
      <c r="K19" s="34">
        <v>3</v>
      </c>
      <c r="L19" s="34">
        <v>3</v>
      </c>
      <c r="M19" s="34">
        <v>3</v>
      </c>
      <c r="N19" s="34">
        <v>3</v>
      </c>
      <c r="O19" s="34">
        <v>3</v>
      </c>
      <c r="P19" s="34">
        <v>3</v>
      </c>
      <c r="Q19" s="34">
        <v>3.5</v>
      </c>
      <c r="R19" s="34">
        <v>4</v>
      </c>
      <c r="S19" s="34">
        <v>4</v>
      </c>
      <c r="T19" s="34">
        <v>3</v>
      </c>
      <c r="W19" s="134"/>
    </row>
    <row r="20" spans="1:23" x14ac:dyDescent="0.2">
      <c r="A20" s="17"/>
      <c r="B20" s="134" t="s">
        <v>115</v>
      </c>
      <c r="C20" s="34">
        <v>4</v>
      </c>
      <c r="D20" s="34">
        <v>4</v>
      </c>
      <c r="E20" s="34">
        <v>4</v>
      </c>
      <c r="F20" s="34">
        <v>4</v>
      </c>
      <c r="G20" s="34">
        <v>4</v>
      </c>
      <c r="H20" s="34">
        <v>3</v>
      </c>
      <c r="I20" s="34">
        <v>4</v>
      </c>
      <c r="J20" s="34">
        <v>4</v>
      </c>
      <c r="K20" s="34">
        <v>4</v>
      </c>
      <c r="L20" s="34">
        <v>4</v>
      </c>
      <c r="M20" s="34">
        <v>4</v>
      </c>
      <c r="N20" s="34">
        <v>4</v>
      </c>
      <c r="O20" s="34">
        <v>4.5</v>
      </c>
      <c r="P20" s="34">
        <v>4.75</v>
      </c>
      <c r="Q20" s="34">
        <v>4.25</v>
      </c>
      <c r="R20" s="34">
        <v>5</v>
      </c>
      <c r="S20" s="34">
        <v>5</v>
      </c>
      <c r="T20" s="34">
        <v>4.5</v>
      </c>
      <c r="W20" s="134"/>
    </row>
    <row r="21" spans="1:23" ht="14.25" customHeight="1" x14ac:dyDescent="0.2">
      <c r="A21" s="17"/>
      <c r="B21" s="134" t="s">
        <v>116</v>
      </c>
      <c r="C21" s="34">
        <v>5.75</v>
      </c>
      <c r="D21" s="34">
        <v>5.75</v>
      </c>
      <c r="E21" s="34">
        <v>5.75</v>
      </c>
      <c r="F21" s="34">
        <v>5.75</v>
      </c>
      <c r="G21" s="34">
        <v>5.75</v>
      </c>
      <c r="H21" s="34">
        <v>5.5</v>
      </c>
      <c r="I21" s="34">
        <v>5.75</v>
      </c>
      <c r="J21" s="34">
        <v>5.75</v>
      </c>
      <c r="K21" s="34">
        <v>6</v>
      </c>
      <c r="L21" s="34">
        <v>6</v>
      </c>
      <c r="M21" s="34">
        <v>6</v>
      </c>
      <c r="N21" s="34">
        <v>6</v>
      </c>
      <c r="O21" s="34">
        <v>6</v>
      </c>
      <c r="P21" s="34">
        <v>5</v>
      </c>
      <c r="Q21" s="34">
        <v>6</v>
      </c>
      <c r="R21" s="34">
        <v>5</v>
      </c>
      <c r="S21" s="34">
        <v>5</v>
      </c>
      <c r="T21" s="34">
        <v>5</v>
      </c>
      <c r="W21" s="134"/>
    </row>
    <row r="22" spans="1:23" x14ac:dyDescent="0.2">
      <c r="A22" s="17"/>
      <c r="B22" s="134" t="s">
        <v>117</v>
      </c>
      <c r="C22" s="34">
        <v>4</v>
      </c>
      <c r="D22" s="34">
        <v>4</v>
      </c>
      <c r="E22" s="34">
        <v>4</v>
      </c>
      <c r="F22" s="34">
        <v>4</v>
      </c>
      <c r="G22" s="34">
        <v>4</v>
      </c>
      <c r="H22" s="34">
        <v>4</v>
      </c>
      <c r="I22" s="34">
        <v>4</v>
      </c>
      <c r="J22" s="34">
        <v>4</v>
      </c>
      <c r="K22" s="34">
        <v>4</v>
      </c>
      <c r="L22" s="34">
        <v>4</v>
      </c>
      <c r="M22" s="34">
        <v>4</v>
      </c>
      <c r="N22" s="34">
        <v>4</v>
      </c>
      <c r="O22" s="34">
        <v>4</v>
      </c>
      <c r="P22" s="34">
        <v>4</v>
      </c>
      <c r="Q22" s="34">
        <v>5</v>
      </c>
      <c r="R22" s="34">
        <v>6</v>
      </c>
      <c r="S22" s="34">
        <v>7</v>
      </c>
      <c r="T22" s="34">
        <v>0</v>
      </c>
      <c r="W22" s="134"/>
    </row>
    <row r="23" spans="1:23" x14ac:dyDescent="0.2">
      <c r="A23" s="17"/>
      <c r="B23" s="134" t="s">
        <v>118</v>
      </c>
      <c r="C23" s="34">
        <v>3.5</v>
      </c>
      <c r="D23" s="34">
        <v>3.5</v>
      </c>
      <c r="E23" s="34">
        <v>3.5</v>
      </c>
      <c r="F23" s="34">
        <v>3.5</v>
      </c>
      <c r="G23" s="34">
        <v>3.5</v>
      </c>
      <c r="H23" s="34">
        <v>4</v>
      </c>
      <c r="I23" s="34">
        <v>3.5</v>
      </c>
      <c r="J23" s="34">
        <v>3.5</v>
      </c>
      <c r="K23" s="34">
        <v>4</v>
      </c>
      <c r="L23" s="34">
        <v>4</v>
      </c>
      <c r="M23" s="34">
        <v>4</v>
      </c>
      <c r="N23" s="34">
        <v>4</v>
      </c>
      <c r="O23" s="34">
        <v>5</v>
      </c>
      <c r="P23" s="34">
        <v>5</v>
      </c>
      <c r="Q23" s="34">
        <v>5</v>
      </c>
      <c r="R23" s="34">
        <v>5.0999999999999996</v>
      </c>
      <c r="S23" s="34">
        <v>4</v>
      </c>
      <c r="T23" s="34">
        <v>5.0999999999999996</v>
      </c>
      <c r="W23" s="134"/>
    </row>
    <row r="24" spans="1:23" x14ac:dyDescent="0.2">
      <c r="A24" s="17"/>
      <c r="B24" s="134" t="s">
        <v>119</v>
      </c>
      <c r="C24" s="34">
        <v>3</v>
      </c>
      <c r="D24" s="34">
        <v>3</v>
      </c>
      <c r="E24" s="34">
        <v>3</v>
      </c>
      <c r="F24" s="34">
        <v>3</v>
      </c>
      <c r="G24" s="34">
        <v>3</v>
      </c>
      <c r="H24" s="34">
        <v>3</v>
      </c>
      <c r="I24" s="34">
        <v>3</v>
      </c>
      <c r="J24" s="34">
        <v>3</v>
      </c>
      <c r="K24" s="34">
        <v>0</v>
      </c>
      <c r="L24" s="34">
        <v>3</v>
      </c>
      <c r="M24" s="34">
        <v>4</v>
      </c>
      <c r="N24" s="34">
        <v>4</v>
      </c>
      <c r="O24" s="34">
        <v>0</v>
      </c>
      <c r="P24" s="34">
        <v>3.2</v>
      </c>
      <c r="Q24" s="34">
        <v>4</v>
      </c>
      <c r="R24" s="34">
        <v>4</v>
      </c>
      <c r="S24" s="34">
        <v>4</v>
      </c>
      <c r="T24" s="34">
        <v>0</v>
      </c>
      <c r="W24" s="134"/>
    </row>
    <row r="25" spans="1:23" x14ac:dyDescent="0.2">
      <c r="A25" s="17"/>
      <c r="B25" s="134" t="s">
        <v>120</v>
      </c>
      <c r="C25" s="34">
        <v>3.5</v>
      </c>
      <c r="D25" s="34">
        <v>3.5</v>
      </c>
      <c r="E25" s="34">
        <v>3.5</v>
      </c>
      <c r="F25" s="34">
        <v>3.5</v>
      </c>
      <c r="G25" s="34">
        <v>3.5</v>
      </c>
      <c r="H25" s="34">
        <v>3.5</v>
      </c>
      <c r="I25" s="34">
        <v>3.5</v>
      </c>
      <c r="J25" s="34">
        <v>3.5</v>
      </c>
      <c r="K25" s="34">
        <v>0</v>
      </c>
      <c r="L25" s="34">
        <v>3.5</v>
      </c>
      <c r="M25" s="34">
        <v>3</v>
      </c>
      <c r="N25" s="34">
        <v>3</v>
      </c>
      <c r="O25" s="34">
        <v>0</v>
      </c>
      <c r="P25" s="34">
        <v>4</v>
      </c>
      <c r="Q25" s="34">
        <v>4</v>
      </c>
      <c r="R25" s="34">
        <v>5.5</v>
      </c>
      <c r="S25" s="34">
        <v>4</v>
      </c>
      <c r="T25" s="34">
        <v>0</v>
      </c>
      <c r="W25" s="134"/>
    </row>
    <row r="26" spans="1:23" x14ac:dyDescent="0.2">
      <c r="A26" s="17"/>
      <c r="B26" s="134" t="s">
        <v>121</v>
      </c>
      <c r="C26" s="34">
        <v>2.25</v>
      </c>
      <c r="D26" s="34">
        <v>2.25</v>
      </c>
      <c r="E26" s="34">
        <v>2.25</v>
      </c>
      <c r="F26" s="34">
        <v>2.25</v>
      </c>
      <c r="G26" s="34">
        <v>2.25</v>
      </c>
      <c r="H26" s="34">
        <v>3</v>
      </c>
      <c r="I26" s="34">
        <v>2.25</v>
      </c>
      <c r="J26" s="34">
        <v>2.25</v>
      </c>
      <c r="K26" s="34">
        <v>2.5</v>
      </c>
      <c r="L26" s="34">
        <v>2.5</v>
      </c>
      <c r="M26" s="34">
        <v>6</v>
      </c>
      <c r="N26" s="34">
        <v>4</v>
      </c>
      <c r="O26" s="34">
        <v>3</v>
      </c>
      <c r="P26" s="34">
        <v>3</v>
      </c>
      <c r="Q26" s="34">
        <v>3</v>
      </c>
      <c r="R26" s="34">
        <v>3.5</v>
      </c>
      <c r="S26" s="34">
        <v>4.5</v>
      </c>
      <c r="T26" s="34">
        <v>3</v>
      </c>
      <c r="W26" s="134"/>
    </row>
    <row r="27" spans="1:23" x14ac:dyDescent="0.2">
      <c r="A27" s="17"/>
      <c r="B27" s="134" t="s">
        <v>122</v>
      </c>
      <c r="C27" s="34">
        <v>2</v>
      </c>
      <c r="D27" s="34">
        <v>2</v>
      </c>
      <c r="E27" s="34">
        <v>2</v>
      </c>
      <c r="F27" s="34">
        <v>2</v>
      </c>
      <c r="G27" s="34">
        <v>2</v>
      </c>
      <c r="H27" s="34">
        <v>2</v>
      </c>
      <c r="I27" s="34">
        <v>2</v>
      </c>
      <c r="J27" s="34">
        <v>2</v>
      </c>
      <c r="K27" s="34">
        <v>0</v>
      </c>
      <c r="L27" s="34">
        <v>3</v>
      </c>
      <c r="M27" s="34">
        <v>3</v>
      </c>
      <c r="N27" s="34">
        <v>3</v>
      </c>
      <c r="O27" s="34">
        <v>0</v>
      </c>
      <c r="P27" s="34">
        <v>0</v>
      </c>
      <c r="Q27" s="34">
        <v>0</v>
      </c>
      <c r="R27" s="34">
        <v>3</v>
      </c>
      <c r="S27" s="34">
        <v>5</v>
      </c>
      <c r="T27" s="34">
        <v>0</v>
      </c>
      <c r="W27" s="134"/>
    </row>
    <row r="28" spans="1:23" x14ac:dyDescent="0.2">
      <c r="A28" s="17"/>
      <c r="B28" s="134" t="s">
        <v>123</v>
      </c>
      <c r="C28" s="34" t="s">
        <v>0</v>
      </c>
      <c r="D28" s="34" t="s">
        <v>0</v>
      </c>
      <c r="E28" s="34">
        <v>3</v>
      </c>
      <c r="F28" s="34">
        <v>3</v>
      </c>
      <c r="G28" s="34">
        <v>3</v>
      </c>
      <c r="H28" s="34">
        <v>3</v>
      </c>
      <c r="I28" s="34">
        <v>3</v>
      </c>
      <c r="J28" s="34">
        <v>3</v>
      </c>
      <c r="K28" s="34">
        <v>3</v>
      </c>
      <c r="L28" s="34">
        <v>3</v>
      </c>
      <c r="M28" s="34">
        <v>3</v>
      </c>
      <c r="N28" s="34">
        <v>3</v>
      </c>
      <c r="O28" s="34">
        <v>4</v>
      </c>
      <c r="P28" s="34">
        <v>4</v>
      </c>
      <c r="Q28" s="34">
        <v>4</v>
      </c>
      <c r="R28" s="34">
        <v>4</v>
      </c>
      <c r="S28" s="34">
        <v>6</v>
      </c>
      <c r="T28" s="34">
        <v>4</v>
      </c>
      <c r="W28" s="134"/>
    </row>
    <row r="29" spans="1:23" x14ac:dyDescent="0.2">
      <c r="A29" s="17"/>
      <c r="B29" s="134" t="s">
        <v>124</v>
      </c>
      <c r="C29" s="34" t="s">
        <v>0</v>
      </c>
      <c r="D29" s="34" t="s">
        <v>0</v>
      </c>
      <c r="E29" s="34">
        <v>3</v>
      </c>
      <c r="F29" s="34">
        <v>3</v>
      </c>
      <c r="G29" s="34">
        <v>3</v>
      </c>
      <c r="H29" s="34">
        <v>3</v>
      </c>
      <c r="I29" s="34">
        <v>3</v>
      </c>
      <c r="J29" s="34">
        <v>3</v>
      </c>
      <c r="K29" s="34">
        <v>3</v>
      </c>
      <c r="L29" s="34">
        <v>3</v>
      </c>
      <c r="M29" s="34">
        <v>4</v>
      </c>
      <c r="N29" s="34">
        <v>4</v>
      </c>
      <c r="O29" s="34">
        <v>3.5</v>
      </c>
      <c r="P29" s="34">
        <v>4</v>
      </c>
      <c r="Q29" s="34">
        <v>5</v>
      </c>
      <c r="R29" s="34">
        <v>6</v>
      </c>
      <c r="S29" s="34">
        <v>5</v>
      </c>
      <c r="T29" s="34">
        <v>3.5</v>
      </c>
      <c r="W29" s="134"/>
    </row>
    <row r="30" spans="1:23" x14ac:dyDescent="0.2">
      <c r="A30" s="17"/>
      <c r="B30" s="134" t="s">
        <v>131</v>
      </c>
      <c r="C30" s="34" t="s">
        <v>0</v>
      </c>
      <c r="D30" s="34" t="s">
        <v>0</v>
      </c>
      <c r="E30" s="34">
        <v>30</v>
      </c>
      <c r="F30" s="34">
        <v>30</v>
      </c>
      <c r="G30" s="34">
        <v>30</v>
      </c>
      <c r="H30" s="34">
        <v>16</v>
      </c>
      <c r="I30" s="34">
        <v>30</v>
      </c>
      <c r="J30" s="34">
        <v>30</v>
      </c>
      <c r="K30" s="34">
        <v>30</v>
      </c>
      <c r="L30" s="34">
        <v>30</v>
      </c>
      <c r="M30" s="34">
        <v>30</v>
      </c>
      <c r="N30" s="34">
        <v>30</v>
      </c>
      <c r="O30" s="34">
        <v>25</v>
      </c>
      <c r="P30" s="34">
        <v>23</v>
      </c>
      <c r="Q30" s="34">
        <v>24</v>
      </c>
      <c r="R30" s="34">
        <v>25</v>
      </c>
      <c r="S30" s="34">
        <v>14</v>
      </c>
      <c r="T30" s="34">
        <v>22</v>
      </c>
      <c r="W30" s="134"/>
    </row>
    <row r="31" spans="1:23" x14ac:dyDescent="0.2">
      <c r="A31" s="17"/>
      <c r="B31" s="134" t="s">
        <v>125</v>
      </c>
      <c r="C31" s="34" t="s">
        <v>0</v>
      </c>
      <c r="D31" s="34" t="s">
        <v>0</v>
      </c>
      <c r="E31" s="34">
        <v>3.75</v>
      </c>
      <c r="F31" s="34">
        <v>3.75</v>
      </c>
      <c r="G31" s="34">
        <v>3.75</v>
      </c>
      <c r="H31" s="34">
        <v>3</v>
      </c>
      <c r="I31" s="34">
        <v>3.75</v>
      </c>
      <c r="J31" s="34">
        <v>3.75</v>
      </c>
      <c r="K31" s="34">
        <v>4</v>
      </c>
      <c r="L31" s="34">
        <v>4</v>
      </c>
      <c r="M31" s="34">
        <v>4</v>
      </c>
      <c r="N31" s="34">
        <v>4</v>
      </c>
      <c r="O31" s="34">
        <v>5</v>
      </c>
      <c r="P31" s="34">
        <v>5</v>
      </c>
      <c r="Q31" s="34">
        <v>5</v>
      </c>
      <c r="R31" s="34">
        <v>5</v>
      </c>
      <c r="S31" s="34">
        <v>4</v>
      </c>
      <c r="T31" s="34">
        <v>5</v>
      </c>
      <c r="W31" s="134"/>
    </row>
    <row r="32" spans="1:23" x14ac:dyDescent="0.2">
      <c r="A32" s="17"/>
      <c r="B32" s="134" t="s">
        <v>126</v>
      </c>
      <c r="C32" s="34" t="s">
        <v>0</v>
      </c>
      <c r="D32" s="34" t="s">
        <v>0</v>
      </c>
      <c r="E32" s="34">
        <v>4</v>
      </c>
      <c r="F32" s="34">
        <v>4</v>
      </c>
      <c r="G32" s="34">
        <v>4</v>
      </c>
      <c r="H32" s="34">
        <v>3.5</v>
      </c>
      <c r="I32" s="34">
        <v>4</v>
      </c>
      <c r="J32" s="34">
        <v>4</v>
      </c>
      <c r="K32" s="34">
        <v>4</v>
      </c>
      <c r="L32" s="34">
        <v>4</v>
      </c>
      <c r="M32" s="34">
        <v>5</v>
      </c>
      <c r="N32" s="34">
        <v>5</v>
      </c>
      <c r="O32" s="34">
        <v>4.5</v>
      </c>
      <c r="P32" s="34">
        <v>5</v>
      </c>
      <c r="Q32" s="34">
        <v>4.5</v>
      </c>
      <c r="R32" s="34">
        <v>5</v>
      </c>
      <c r="S32" s="34">
        <v>5</v>
      </c>
      <c r="T32" s="34">
        <v>0</v>
      </c>
      <c r="W32" s="134"/>
    </row>
    <row r="33" spans="1:23" x14ac:dyDescent="0.2">
      <c r="A33" s="17"/>
      <c r="B33" s="134" t="s">
        <v>127</v>
      </c>
      <c r="C33" s="34" t="s">
        <v>0</v>
      </c>
      <c r="D33" s="34" t="s">
        <v>0</v>
      </c>
      <c r="E33" s="34">
        <v>4</v>
      </c>
      <c r="F33" s="34">
        <v>4</v>
      </c>
      <c r="G33" s="34">
        <v>4</v>
      </c>
      <c r="H33" s="34">
        <v>4</v>
      </c>
      <c r="I33" s="34">
        <v>4</v>
      </c>
      <c r="J33" s="34">
        <v>4</v>
      </c>
      <c r="K33" s="34">
        <v>4</v>
      </c>
      <c r="L33" s="34">
        <v>4</v>
      </c>
      <c r="M33" s="34">
        <v>15</v>
      </c>
      <c r="N33" s="34">
        <v>6</v>
      </c>
      <c r="O33" s="34">
        <v>5</v>
      </c>
      <c r="P33" s="34">
        <v>5</v>
      </c>
      <c r="Q33" s="34">
        <v>5</v>
      </c>
      <c r="R33" s="34">
        <v>5</v>
      </c>
      <c r="S33" s="34">
        <v>5</v>
      </c>
      <c r="T33" s="34">
        <v>3</v>
      </c>
      <c r="W33" s="134"/>
    </row>
    <row r="34" spans="1:23" x14ac:dyDescent="0.2">
      <c r="A34" s="17"/>
      <c r="B34" s="134" t="s">
        <v>128</v>
      </c>
      <c r="C34" s="34" t="s">
        <v>0</v>
      </c>
      <c r="D34" s="34" t="s">
        <v>0</v>
      </c>
      <c r="E34" s="34">
        <v>5</v>
      </c>
      <c r="F34" s="34">
        <v>5</v>
      </c>
      <c r="G34" s="34">
        <v>5</v>
      </c>
      <c r="H34" s="34">
        <v>15</v>
      </c>
      <c r="I34" s="34">
        <v>5</v>
      </c>
      <c r="J34" s="34">
        <v>5</v>
      </c>
      <c r="K34" s="34">
        <v>5</v>
      </c>
      <c r="L34" s="34">
        <v>5</v>
      </c>
      <c r="M34" s="34">
        <v>5</v>
      </c>
      <c r="N34" s="34">
        <v>5</v>
      </c>
      <c r="O34" s="34">
        <v>7</v>
      </c>
      <c r="P34" s="34">
        <v>9</v>
      </c>
      <c r="Q34" s="34">
        <v>7</v>
      </c>
      <c r="R34" s="34">
        <v>10</v>
      </c>
      <c r="S34" s="34">
        <v>12</v>
      </c>
      <c r="T34" s="34">
        <v>9</v>
      </c>
      <c r="W34" s="134"/>
    </row>
    <row r="35" spans="1:23" x14ac:dyDescent="0.2">
      <c r="A35" s="17"/>
      <c r="B35" s="134" t="s">
        <v>129</v>
      </c>
      <c r="C35" s="34" t="s">
        <v>0</v>
      </c>
      <c r="D35" s="34" t="s">
        <v>0</v>
      </c>
      <c r="E35" s="34">
        <v>3.5</v>
      </c>
      <c r="F35" s="34">
        <v>3.5</v>
      </c>
      <c r="G35" s="34">
        <v>3.5</v>
      </c>
      <c r="H35" s="34">
        <v>3.5</v>
      </c>
      <c r="I35" s="34">
        <v>3.5</v>
      </c>
      <c r="J35" s="34">
        <v>3.5</v>
      </c>
      <c r="K35" s="34">
        <v>4.5</v>
      </c>
      <c r="L35" s="34">
        <v>4.5</v>
      </c>
      <c r="M35" s="34">
        <v>4</v>
      </c>
      <c r="N35" s="34">
        <v>4</v>
      </c>
      <c r="O35" s="34">
        <v>4.75</v>
      </c>
      <c r="P35" s="34">
        <v>4.75</v>
      </c>
      <c r="Q35" s="34">
        <v>4.75</v>
      </c>
      <c r="R35" s="34">
        <v>5</v>
      </c>
      <c r="S35" s="34">
        <v>6</v>
      </c>
      <c r="T35" s="34">
        <v>4</v>
      </c>
    </row>
    <row r="36" spans="1:23" x14ac:dyDescent="0.2">
      <c r="A36" s="17"/>
      <c r="B36" s="134" t="s">
        <v>130</v>
      </c>
      <c r="C36" s="34" t="s">
        <v>0</v>
      </c>
      <c r="D36" s="34" t="s">
        <v>0</v>
      </c>
      <c r="E36" s="34">
        <v>0</v>
      </c>
      <c r="F36" s="34">
        <v>3</v>
      </c>
      <c r="G36" s="34">
        <v>3</v>
      </c>
      <c r="H36" s="34">
        <v>3</v>
      </c>
      <c r="I36" s="34">
        <v>3</v>
      </c>
      <c r="J36" s="34">
        <v>3</v>
      </c>
      <c r="K36" s="34">
        <v>0</v>
      </c>
      <c r="L36" s="34">
        <v>0</v>
      </c>
      <c r="M36" s="34">
        <v>0</v>
      </c>
      <c r="N36" s="34">
        <v>0</v>
      </c>
      <c r="O36" s="34">
        <v>0</v>
      </c>
      <c r="P36" s="34">
        <v>0</v>
      </c>
      <c r="Q36" s="34">
        <v>0</v>
      </c>
      <c r="R36" s="34">
        <v>0</v>
      </c>
      <c r="S36" s="34">
        <v>0</v>
      </c>
      <c r="T36" s="34">
        <v>0</v>
      </c>
      <c r="W36" s="134"/>
    </row>
    <row r="37" spans="1:23" ht="13.5" thickBot="1" x14ac:dyDescent="0.25">
      <c r="A37" s="17"/>
      <c r="B37" s="25" t="s">
        <v>25</v>
      </c>
      <c r="C37" s="113" t="s">
        <v>72</v>
      </c>
      <c r="D37" s="113" t="s">
        <v>72</v>
      </c>
      <c r="E37" s="113" t="s">
        <v>72</v>
      </c>
      <c r="F37" s="113" t="s">
        <v>72</v>
      </c>
      <c r="G37" s="113" t="s">
        <v>72</v>
      </c>
      <c r="H37" s="113" t="s">
        <v>72</v>
      </c>
      <c r="I37" s="113" t="s">
        <v>72</v>
      </c>
      <c r="J37" s="113" t="s">
        <v>72</v>
      </c>
      <c r="K37" s="113" t="s">
        <v>72</v>
      </c>
      <c r="L37" s="113" t="s">
        <v>72</v>
      </c>
      <c r="M37" s="113" t="s">
        <v>72</v>
      </c>
      <c r="N37" s="113">
        <v>0</v>
      </c>
      <c r="O37" s="113">
        <v>0</v>
      </c>
      <c r="P37" s="113">
        <v>4</v>
      </c>
      <c r="Q37" s="113">
        <v>4</v>
      </c>
      <c r="R37" s="113">
        <v>5</v>
      </c>
      <c r="S37" s="113">
        <v>4</v>
      </c>
      <c r="T37" s="113">
        <v>4</v>
      </c>
    </row>
    <row r="38" spans="1:23" x14ac:dyDescent="0.2">
      <c r="A38" s="17"/>
      <c r="B38" s="1"/>
      <c r="D38" s="1"/>
      <c r="E38" s="1"/>
      <c r="F38" s="1"/>
      <c r="W38" s="134"/>
    </row>
    <row r="39" spans="1:23" s="37" customFormat="1" x14ac:dyDescent="0.2">
      <c r="B39" s="175" t="s">
        <v>146</v>
      </c>
      <c r="C39" s="175"/>
      <c r="D39" s="175"/>
      <c r="E39" s="39"/>
      <c r="F39" s="39"/>
      <c r="Q39" s="38"/>
      <c r="R39" s="38"/>
      <c r="S39" s="38"/>
    </row>
    <row r="40" spans="1:23" s="37" customFormat="1" ht="12.75" customHeight="1" x14ac:dyDescent="0.2">
      <c r="B40" s="169" t="s">
        <v>143</v>
      </c>
      <c r="C40" s="169"/>
      <c r="D40" s="169"/>
      <c r="E40" s="169"/>
      <c r="F40" s="169"/>
      <c r="G40" s="169"/>
      <c r="H40" s="169"/>
      <c r="I40" s="169"/>
      <c r="J40" s="169"/>
      <c r="K40" s="169"/>
      <c r="L40" s="169"/>
      <c r="M40" s="169"/>
      <c r="N40" s="169"/>
      <c r="O40" s="169"/>
      <c r="P40" s="169"/>
      <c r="Q40" s="169"/>
      <c r="R40" s="38"/>
      <c r="S40" s="38"/>
    </row>
    <row r="41" spans="1:23" x14ac:dyDescent="0.2">
      <c r="A41" s="17"/>
      <c r="B41" s="1"/>
      <c r="D41" s="1"/>
      <c r="E41" s="1"/>
      <c r="F41" s="1"/>
      <c r="W41" s="134"/>
    </row>
    <row r="42" spans="1:23" x14ac:dyDescent="0.2">
      <c r="B42" s="31" t="s">
        <v>34</v>
      </c>
      <c r="D42" s="32"/>
      <c r="E42" s="32"/>
      <c r="F42" s="32"/>
      <c r="G42" s="32"/>
      <c r="H42" s="32"/>
      <c r="I42" s="32"/>
    </row>
    <row r="43" spans="1:23" ht="15" customHeight="1" x14ac:dyDescent="0.25">
      <c r="A43" s="13"/>
      <c r="B43" s="33"/>
      <c r="C43" s="33"/>
      <c r="D43" s="33"/>
      <c r="E43" s="33"/>
      <c r="F43" s="1"/>
      <c r="G43" s="24"/>
      <c r="H43" s="24"/>
      <c r="I43" s="24"/>
      <c r="O43" s="24"/>
      <c r="P43" s="24"/>
      <c r="Q43" s="24"/>
      <c r="R43" s="24"/>
    </row>
    <row r="44" spans="1:23" s="24" customFormat="1" x14ac:dyDescent="0.2">
      <c r="B44" s="31"/>
      <c r="C44"/>
      <c r="D44" s="32"/>
      <c r="E44" s="32"/>
      <c r="F44" s="32"/>
      <c r="G44" s="32"/>
      <c r="H44" s="32"/>
      <c r="I44" s="32"/>
      <c r="J44" s="32"/>
      <c r="K44"/>
      <c r="L44"/>
      <c r="M44"/>
      <c r="N44"/>
      <c r="O44"/>
      <c r="P44"/>
      <c r="Q44"/>
      <c r="R44"/>
    </row>
    <row r="45" spans="1:23" x14ac:dyDescent="0.2">
      <c r="A45" s="13"/>
      <c r="B45" s="63"/>
      <c r="D45" s="1"/>
      <c r="E45" s="1"/>
      <c r="F45" s="1"/>
      <c r="J45" s="24"/>
      <c r="K45" s="24"/>
      <c r="L45" s="24"/>
      <c r="M45" s="24"/>
    </row>
    <row r="46" spans="1:23" x14ac:dyDescent="0.2">
      <c r="B46" s="4"/>
      <c r="D46" s="112"/>
      <c r="E46" s="112"/>
      <c r="F46" s="112"/>
      <c r="J46" s="32"/>
    </row>
    <row r="47" spans="1:23" x14ac:dyDescent="0.2">
      <c r="B47" s="4"/>
      <c r="D47" s="112"/>
      <c r="E47" s="112"/>
      <c r="F47" s="112"/>
    </row>
    <row r="48" spans="1:23" x14ac:dyDescent="0.2">
      <c r="B48" s="5"/>
      <c r="D48" s="112"/>
      <c r="E48" s="112"/>
      <c r="F48" s="112"/>
    </row>
    <row r="49" spans="2:6" x14ac:dyDescent="0.2">
      <c r="B49" s="4"/>
      <c r="D49" s="112"/>
      <c r="E49" s="112"/>
      <c r="F49" s="112"/>
    </row>
    <row r="50" spans="2:6" x14ac:dyDescent="0.2">
      <c r="B50" s="4"/>
      <c r="D50" s="112"/>
      <c r="E50" s="112"/>
      <c r="F50" s="112"/>
    </row>
  </sheetData>
  <mergeCells count="2">
    <mergeCell ref="B39:D39"/>
    <mergeCell ref="B40:Q40"/>
  </mergeCells>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S56"/>
  <sheetViews>
    <sheetView zoomScaleNormal="100" workbookViewId="0">
      <pane xSplit="2" ySplit="9" topLeftCell="C28" activePane="bottomRight" state="frozen"/>
      <selection pane="topRight" activeCell="C1" sqref="C1"/>
      <selection pane="bottomLeft" activeCell="A10" sqref="A10"/>
      <selection pane="bottomRight" activeCell="Q33" sqref="Q33"/>
    </sheetView>
  </sheetViews>
  <sheetFormatPr defaultRowHeight="12.75" x14ac:dyDescent="0.2"/>
  <cols>
    <col min="1" max="1" width="2" customWidth="1"/>
    <col min="2" max="2" width="31.140625" customWidth="1"/>
    <col min="3" max="3" width="9.5703125" customWidth="1"/>
    <col min="4" max="4" width="9.85546875" customWidth="1"/>
    <col min="5" max="5" width="9.140625" customWidth="1"/>
    <col min="6" max="6" width="10.28515625" customWidth="1"/>
    <col min="7" max="7" width="9.28515625" customWidth="1"/>
    <col min="8" max="8" width="8.28515625" customWidth="1"/>
    <col min="9" max="9" width="9.42578125" customWidth="1"/>
    <col min="10" max="11" width="8.28515625" customWidth="1"/>
    <col min="12" max="12" width="10" style="19" customWidth="1"/>
    <col min="26" max="26" width="13.42578125" bestFit="1" customWidth="1"/>
  </cols>
  <sheetData>
    <row r="2" spans="2:12" s="24" customFormat="1" x14ac:dyDescent="0.2">
      <c r="B2" s="22" t="s">
        <v>163</v>
      </c>
      <c r="L2" s="19"/>
    </row>
    <row r="3" spans="2:12" s="24" customFormat="1" x14ac:dyDescent="0.2">
      <c r="L3" s="19"/>
    </row>
    <row r="4" spans="2:12" s="24" customFormat="1" x14ac:dyDescent="0.2">
      <c r="B4" s="19" t="s">
        <v>28</v>
      </c>
      <c r="L4" s="19"/>
    </row>
    <row r="5" spans="2:12" s="24" customFormat="1" x14ac:dyDescent="0.2">
      <c r="B5" s="19" t="s">
        <v>35</v>
      </c>
      <c r="L5" s="19"/>
    </row>
    <row r="6" spans="2:12" s="24" customFormat="1" x14ac:dyDescent="0.2">
      <c r="B6" s="19" t="s">
        <v>37</v>
      </c>
      <c r="L6" s="19"/>
    </row>
    <row r="7" spans="2:12" s="24" customFormat="1" x14ac:dyDescent="0.2">
      <c r="B7" s="19" t="s">
        <v>38</v>
      </c>
      <c r="L7" s="19"/>
    </row>
    <row r="8" spans="2:12" x14ac:dyDescent="0.2">
      <c r="B8" s="19"/>
      <c r="C8" s="19"/>
      <c r="D8" s="19"/>
      <c r="E8" s="19"/>
      <c r="F8" s="19"/>
      <c r="G8" s="19"/>
      <c r="H8" s="19"/>
      <c r="I8" s="19"/>
      <c r="J8" s="19"/>
      <c r="K8" s="19"/>
    </row>
    <row r="9" spans="2:12" s="65" customFormat="1" ht="12" x14ac:dyDescent="0.2">
      <c r="B9" s="54" t="s">
        <v>5</v>
      </c>
      <c r="C9" s="64" t="s">
        <v>6</v>
      </c>
      <c r="D9" s="64" t="s">
        <v>7</v>
      </c>
      <c r="E9" s="64" t="s">
        <v>8</v>
      </c>
      <c r="F9" s="64" t="s">
        <v>9</v>
      </c>
      <c r="G9" s="64" t="s">
        <v>10</v>
      </c>
      <c r="H9" s="64" t="s">
        <v>11</v>
      </c>
      <c r="I9" s="64" t="s">
        <v>23</v>
      </c>
      <c r="J9" s="64" t="s">
        <v>24</v>
      </c>
      <c r="K9" s="64" t="s">
        <v>25</v>
      </c>
      <c r="L9" s="64" t="s">
        <v>12</v>
      </c>
    </row>
    <row r="10" spans="2:12" s="24" customFormat="1" x14ac:dyDescent="0.2">
      <c r="B10" s="57">
        <v>2001</v>
      </c>
      <c r="C10" s="57"/>
      <c r="D10" s="57"/>
      <c r="E10" s="57"/>
      <c r="F10" s="57"/>
      <c r="G10" s="57"/>
      <c r="H10" s="60"/>
      <c r="I10" s="60"/>
      <c r="J10" s="60"/>
      <c r="K10" s="60"/>
      <c r="L10" s="60"/>
    </row>
    <row r="11" spans="2:12" s="24" customFormat="1" x14ac:dyDescent="0.2">
      <c r="B11" s="55" t="s">
        <v>13</v>
      </c>
      <c r="C11" s="53">
        <v>39</v>
      </c>
      <c r="D11" s="53">
        <v>4</v>
      </c>
      <c r="E11" s="53">
        <v>5</v>
      </c>
      <c r="F11" s="53">
        <v>118</v>
      </c>
      <c r="G11" s="53">
        <v>11</v>
      </c>
      <c r="H11" s="53">
        <v>207</v>
      </c>
      <c r="I11" s="110" t="s">
        <v>72</v>
      </c>
      <c r="J11" s="110" t="s">
        <v>72</v>
      </c>
      <c r="K11" s="110" t="s">
        <v>72</v>
      </c>
      <c r="L11" s="52">
        <v>384</v>
      </c>
    </row>
    <row r="12" spans="2:12" s="24" customFormat="1" x14ac:dyDescent="0.2">
      <c r="B12" s="55" t="s">
        <v>14</v>
      </c>
      <c r="C12" s="53">
        <v>20</v>
      </c>
      <c r="D12" s="53">
        <v>39</v>
      </c>
      <c r="E12" s="53">
        <v>10</v>
      </c>
      <c r="F12" s="53">
        <v>248</v>
      </c>
      <c r="G12" s="53">
        <v>20</v>
      </c>
      <c r="H12" s="53">
        <v>132</v>
      </c>
      <c r="I12" s="110" t="s">
        <v>72</v>
      </c>
      <c r="J12" s="110" t="s">
        <v>72</v>
      </c>
      <c r="K12" s="110" t="s">
        <v>72</v>
      </c>
      <c r="L12" s="52">
        <v>469</v>
      </c>
    </row>
    <row r="13" spans="2:12" s="24" customFormat="1" x14ac:dyDescent="0.2">
      <c r="B13" s="55" t="s">
        <v>15</v>
      </c>
      <c r="C13" s="53">
        <v>106</v>
      </c>
      <c r="D13" s="53">
        <v>40</v>
      </c>
      <c r="E13" s="53">
        <v>13</v>
      </c>
      <c r="F13" s="53">
        <v>332</v>
      </c>
      <c r="G13" s="53">
        <v>49</v>
      </c>
      <c r="H13" s="53">
        <v>364</v>
      </c>
      <c r="I13" s="110" t="s">
        <v>72</v>
      </c>
      <c r="J13" s="110" t="s">
        <v>72</v>
      </c>
      <c r="K13" s="110" t="s">
        <v>72</v>
      </c>
      <c r="L13" s="52">
        <v>904</v>
      </c>
    </row>
    <row r="14" spans="2:12" s="24" customFormat="1" x14ac:dyDescent="0.2">
      <c r="B14" s="55" t="s">
        <v>16</v>
      </c>
      <c r="C14" s="53">
        <v>0</v>
      </c>
      <c r="D14" s="53">
        <v>4</v>
      </c>
      <c r="E14" s="53">
        <v>5</v>
      </c>
      <c r="F14" s="53">
        <v>247</v>
      </c>
      <c r="G14" s="53">
        <v>36</v>
      </c>
      <c r="H14" s="53">
        <v>241</v>
      </c>
      <c r="I14" s="110" t="s">
        <v>72</v>
      </c>
      <c r="J14" s="110" t="s">
        <v>72</v>
      </c>
      <c r="K14" s="110" t="s">
        <v>72</v>
      </c>
      <c r="L14" s="52">
        <v>533</v>
      </c>
    </row>
    <row r="15" spans="2:12" s="24" customFormat="1" x14ac:dyDescent="0.2">
      <c r="B15" s="55" t="s">
        <v>17</v>
      </c>
      <c r="C15" s="53">
        <v>151</v>
      </c>
      <c r="D15" s="53">
        <v>24</v>
      </c>
      <c r="E15" s="53">
        <v>0</v>
      </c>
      <c r="F15" s="53">
        <v>225</v>
      </c>
      <c r="G15" s="53">
        <v>22</v>
      </c>
      <c r="H15" s="53">
        <v>303</v>
      </c>
      <c r="I15" s="110" t="s">
        <v>72</v>
      </c>
      <c r="J15" s="110" t="s">
        <v>72</v>
      </c>
      <c r="K15" s="110" t="s">
        <v>72</v>
      </c>
      <c r="L15" s="52">
        <v>725</v>
      </c>
    </row>
    <row r="16" spans="2:12" s="24" customFormat="1" ht="24" x14ac:dyDescent="0.2">
      <c r="B16" s="55" t="s">
        <v>18</v>
      </c>
      <c r="C16" s="53">
        <v>305</v>
      </c>
      <c r="D16" s="53">
        <v>263</v>
      </c>
      <c r="E16" s="53">
        <v>22</v>
      </c>
      <c r="F16" s="53">
        <v>231</v>
      </c>
      <c r="G16" s="53">
        <v>96</v>
      </c>
      <c r="H16" s="53">
        <v>611</v>
      </c>
      <c r="I16" s="110" t="s">
        <v>72</v>
      </c>
      <c r="J16" s="110" t="s">
        <v>72</v>
      </c>
      <c r="K16" s="110" t="s">
        <v>72</v>
      </c>
      <c r="L16" s="52">
        <v>1528</v>
      </c>
    </row>
    <row r="17" spans="2:12" s="24" customFormat="1" x14ac:dyDescent="0.2">
      <c r="B17" s="55" t="s">
        <v>19</v>
      </c>
      <c r="C17" s="53">
        <v>70</v>
      </c>
      <c r="D17" s="53">
        <v>11</v>
      </c>
      <c r="E17" s="53">
        <v>2</v>
      </c>
      <c r="F17" s="53">
        <v>219</v>
      </c>
      <c r="G17" s="53">
        <v>27</v>
      </c>
      <c r="H17" s="53">
        <v>386</v>
      </c>
      <c r="I17" s="110" t="s">
        <v>72</v>
      </c>
      <c r="J17" s="110" t="s">
        <v>72</v>
      </c>
      <c r="K17" s="110" t="s">
        <v>72</v>
      </c>
      <c r="L17" s="52">
        <v>715</v>
      </c>
    </row>
    <row r="18" spans="2:12" s="24" customFormat="1" x14ac:dyDescent="0.2">
      <c r="B18" s="55" t="s">
        <v>20</v>
      </c>
      <c r="C18" s="53">
        <v>4165</v>
      </c>
      <c r="D18" s="53">
        <v>217</v>
      </c>
      <c r="E18" s="53">
        <v>1</v>
      </c>
      <c r="F18" s="53">
        <v>293</v>
      </c>
      <c r="G18" s="53">
        <v>120</v>
      </c>
      <c r="H18" s="53">
        <v>475</v>
      </c>
      <c r="I18" s="110" t="s">
        <v>72</v>
      </c>
      <c r="J18" s="110" t="s">
        <v>72</v>
      </c>
      <c r="K18" s="110" t="s">
        <v>72</v>
      </c>
      <c r="L18" s="52">
        <v>5271</v>
      </c>
    </row>
    <row r="19" spans="2:12" s="24" customFormat="1" x14ac:dyDescent="0.2">
      <c r="B19" s="55" t="s">
        <v>21</v>
      </c>
      <c r="C19" s="53">
        <v>1870</v>
      </c>
      <c r="D19" s="53">
        <v>42</v>
      </c>
      <c r="E19" s="53">
        <v>4</v>
      </c>
      <c r="F19" s="53">
        <v>263</v>
      </c>
      <c r="G19" s="53">
        <v>32</v>
      </c>
      <c r="H19" s="53">
        <v>590</v>
      </c>
      <c r="I19" s="110" t="s">
        <v>72</v>
      </c>
      <c r="J19" s="110" t="s">
        <v>72</v>
      </c>
      <c r="K19" s="110" t="s">
        <v>72</v>
      </c>
      <c r="L19" s="52">
        <v>2801</v>
      </c>
    </row>
    <row r="20" spans="2:12" s="24" customFormat="1" x14ac:dyDescent="0.2">
      <c r="B20" s="58" t="s">
        <v>22</v>
      </c>
      <c r="C20" s="52">
        <v>89</v>
      </c>
      <c r="D20" s="52">
        <v>6</v>
      </c>
      <c r="E20" s="52">
        <v>2</v>
      </c>
      <c r="F20" s="52">
        <v>276</v>
      </c>
      <c r="G20" s="52">
        <v>187</v>
      </c>
      <c r="H20" s="52">
        <v>413</v>
      </c>
      <c r="I20" s="110" t="s">
        <v>72</v>
      </c>
      <c r="J20" s="110" t="s">
        <v>72</v>
      </c>
      <c r="K20" s="110" t="s">
        <v>72</v>
      </c>
      <c r="L20" s="52">
        <v>973</v>
      </c>
    </row>
    <row r="21" spans="2:12" s="10" customFormat="1" ht="12" x14ac:dyDescent="0.2">
      <c r="B21" s="56" t="s">
        <v>12</v>
      </c>
      <c r="C21" s="68">
        <v>6815</v>
      </c>
      <c r="D21" s="68">
        <v>650</v>
      </c>
      <c r="E21" s="68">
        <v>64</v>
      </c>
      <c r="F21" s="68">
        <v>2452</v>
      </c>
      <c r="G21" s="68">
        <v>600</v>
      </c>
      <c r="H21" s="68">
        <v>3722</v>
      </c>
      <c r="I21" s="110" t="s">
        <v>72</v>
      </c>
      <c r="J21" s="110" t="s">
        <v>72</v>
      </c>
      <c r="K21" s="110" t="s">
        <v>72</v>
      </c>
      <c r="L21" s="68">
        <v>14303</v>
      </c>
    </row>
    <row r="22" spans="2:12" ht="4.5" customHeight="1" x14ac:dyDescent="0.2">
      <c r="B22" s="13"/>
      <c r="C22" s="69"/>
      <c r="D22" s="69"/>
      <c r="E22" s="69"/>
      <c r="F22" s="69"/>
      <c r="G22" s="69"/>
      <c r="H22" s="69"/>
      <c r="I22" s="69"/>
      <c r="J22" s="69"/>
      <c r="K22" s="69"/>
      <c r="L22" s="70"/>
    </row>
    <row r="23" spans="2:12" s="24" customFormat="1" x14ac:dyDescent="0.2">
      <c r="B23" s="57">
        <v>2011</v>
      </c>
      <c r="C23" s="71"/>
      <c r="D23" s="71"/>
      <c r="E23" s="71"/>
      <c r="F23" s="71"/>
      <c r="G23" s="71"/>
      <c r="H23" s="72"/>
      <c r="I23" s="72"/>
      <c r="J23" s="72"/>
      <c r="K23" s="72"/>
      <c r="L23" s="72"/>
    </row>
    <row r="24" spans="2:12" x14ac:dyDescent="0.2">
      <c r="B24" s="55" t="s">
        <v>13</v>
      </c>
      <c r="C24" s="53">
        <v>18</v>
      </c>
      <c r="D24" s="53">
        <v>4</v>
      </c>
      <c r="E24" s="53">
        <v>6</v>
      </c>
      <c r="F24" s="53">
        <v>128</v>
      </c>
      <c r="G24" s="53">
        <v>0</v>
      </c>
      <c r="H24" s="53">
        <v>33</v>
      </c>
      <c r="I24" s="53">
        <v>47</v>
      </c>
      <c r="J24" s="53">
        <v>2</v>
      </c>
      <c r="K24" s="53">
        <v>0</v>
      </c>
      <c r="L24" s="52">
        <v>238</v>
      </c>
    </row>
    <row r="25" spans="2:12" x14ac:dyDescent="0.2">
      <c r="B25" s="55" t="s">
        <v>14</v>
      </c>
      <c r="C25" s="53">
        <v>26</v>
      </c>
      <c r="D25" s="53">
        <v>0</v>
      </c>
      <c r="E25" s="53">
        <v>8</v>
      </c>
      <c r="F25" s="53">
        <v>186</v>
      </c>
      <c r="G25" s="53">
        <v>3</v>
      </c>
      <c r="H25" s="53">
        <v>72</v>
      </c>
      <c r="I25" s="53">
        <v>61</v>
      </c>
      <c r="J25" s="53">
        <v>9</v>
      </c>
      <c r="K25" s="53">
        <v>6</v>
      </c>
      <c r="L25" s="52">
        <v>371</v>
      </c>
    </row>
    <row r="26" spans="2:12" x14ac:dyDescent="0.2">
      <c r="B26" s="55" t="s">
        <v>15</v>
      </c>
      <c r="C26" s="53">
        <v>0</v>
      </c>
      <c r="D26" s="53">
        <v>4</v>
      </c>
      <c r="E26" s="53">
        <v>3</v>
      </c>
      <c r="F26" s="53">
        <v>131</v>
      </c>
      <c r="G26" s="53">
        <v>2</v>
      </c>
      <c r="H26" s="53">
        <v>44</v>
      </c>
      <c r="I26" s="53">
        <v>25</v>
      </c>
      <c r="J26" s="53">
        <v>0</v>
      </c>
      <c r="K26" s="53">
        <v>29</v>
      </c>
      <c r="L26" s="52">
        <v>238</v>
      </c>
    </row>
    <row r="27" spans="2:12" x14ac:dyDescent="0.2">
      <c r="B27" s="55" t="s">
        <v>16</v>
      </c>
      <c r="C27" s="53">
        <v>95</v>
      </c>
      <c r="D27" s="53">
        <v>13</v>
      </c>
      <c r="E27" s="53">
        <v>1</v>
      </c>
      <c r="F27" s="53">
        <v>228</v>
      </c>
      <c r="G27" s="53">
        <v>3</v>
      </c>
      <c r="H27" s="53">
        <v>19</v>
      </c>
      <c r="I27" s="53">
        <v>99</v>
      </c>
      <c r="J27" s="53">
        <v>23</v>
      </c>
      <c r="K27" s="53">
        <v>9</v>
      </c>
      <c r="L27" s="52">
        <v>490</v>
      </c>
    </row>
    <row r="28" spans="2:12" x14ac:dyDescent="0.2">
      <c r="B28" s="55" t="s">
        <v>17</v>
      </c>
      <c r="C28" s="53">
        <v>22</v>
      </c>
      <c r="D28" s="53">
        <v>2</v>
      </c>
      <c r="E28" s="53">
        <v>0</v>
      </c>
      <c r="F28" s="53">
        <v>68</v>
      </c>
      <c r="G28" s="53">
        <v>0</v>
      </c>
      <c r="H28" s="53">
        <v>16</v>
      </c>
      <c r="I28" s="53">
        <v>50</v>
      </c>
      <c r="J28" s="53">
        <v>0</v>
      </c>
      <c r="K28" s="53">
        <v>0</v>
      </c>
      <c r="L28" s="52">
        <v>158</v>
      </c>
    </row>
    <row r="29" spans="2:12" ht="24" x14ac:dyDescent="0.2">
      <c r="B29" s="55" t="s">
        <v>18</v>
      </c>
      <c r="C29" s="53">
        <v>111</v>
      </c>
      <c r="D29" s="53">
        <v>18</v>
      </c>
      <c r="E29" s="53">
        <v>0</v>
      </c>
      <c r="F29" s="53">
        <v>225</v>
      </c>
      <c r="G29" s="53">
        <v>9</v>
      </c>
      <c r="H29" s="53">
        <v>124</v>
      </c>
      <c r="I29" s="53">
        <v>111</v>
      </c>
      <c r="J29" s="53">
        <v>9</v>
      </c>
      <c r="K29" s="53">
        <v>44</v>
      </c>
      <c r="L29" s="52">
        <v>651</v>
      </c>
    </row>
    <row r="30" spans="2:12" x14ac:dyDescent="0.2">
      <c r="B30" s="55" t="s">
        <v>19</v>
      </c>
      <c r="C30" s="53">
        <v>91</v>
      </c>
      <c r="D30" s="53">
        <v>6</v>
      </c>
      <c r="E30" s="53">
        <v>1</v>
      </c>
      <c r="F30" s="53">
        <v>289</v>
      </c>
      <c r="G30" s="53">
        <v>0</v>
      </c>
      <c r="H30" s="53">
        <v>94</v>
      </c>
      <c r="I30" s="53">
        <v>157</v>
      </c>
      <c r="J30" s="53">
        <v>8</v>
      </c>
      <c r="K30" s="53">
        <v>33</v>
      </c>
      <c r="L30" s="52">
        <v>679</v>
      </c>
    </row>
    <row r="31" spans="2:12" x14ac:dyDescent="0.2">
      <c r="B31" s="55" t="s">
        <v>20</v>
      </c>
      <c r="C31" s="53">
        <v>181</v>
      </c>
      <c r="D31" s="53">
        <v>31</v>
      </c>
      <c r="E31" s="53">
        <v>7</v>
      </c>
      <c r="F31" s="53">
        <v>407</v>
      </c>
      <c r="G31" s="53">
        <v>121</v>
      </c>
      <c r="H31" s="53">
        <v>230</v>
      </c>
      <c r="I31" s="53">
        <v>256</v>
      </c>
      <c r="J31" s="53">
        <v>56</v>
      </c>
      <c r="K31" s="53">
        <v>15</v>
      </c>
      <c r="L31" s="52">
        <v>1304</v>
      </c>
    </row>
    <row r="32" spans="2:12" x14ac:dyDescent="0.2">
      <c r="B32" s="55" t="s">
        <v>21</v>
      </c>
      <c r="C32" s="53">
        <v>142</v>
      </c>
      <c r="D32" s="53">
        <v>11</v>
      </c>
      <c r="E32" s="53">
        <v>5</v>
      </c>
      <c r="F32" s="53">
        <v>353</v>
      </c>
      <c r="G32" s="53">
        <v>70</v>
      </c>
      <c r="H32" s="53">
        <v>131</v>
      </c>
      <c r="I32" s="53">
        <v>98</v>
      </c>
      <c r="J32" s="53">
        <v>7</v>
      </c>
      <c r="K32" s="53">
        <v>31</v>
      </c>
      <c r="L32" s="52">
        <v>848</v>
      </c>
    </row>
    <row r="33" spans="2:12" x14ac:dyDescent="0.2">
      <c r="B33" s="58" t="s">
        <v>22</v>
      </c>
      <c r="C33" s="52">
        <v>23</v>
      </c>
      <c r="D33" s="52">
        <v>4</v>
      </c>
      <c r="E33" s="52">
        <v>1</v>
      </c>
      <c r="F33" s="52">
        <v>191</v>
      </c>
      <c r="G33" s="52">
        <v>151</v>
      </c>
      <c r="H33" s="52">
        <v>19</v>
      </c>
      <c r="I33" s="52">
        <v>124</v>
      </c>
      <c r="J33" s="52">
        <v>26</v>
      </c>
      <c r="K33" s="52">
        <v>285</v>
      </c>
      <c r="L33" s="52">
        <v>824</v>
      </c>
    </row>
    <row r="34" spans="2:12" x14ac:dyDescent="0.2">
      <c r="B34" s="56" t="s">
        <v>12</v>
      </c>
      <c r="C34" s="68">
        <v>709</v>
      </c>
      <c r="D34" s="68">
        <v>93</v>
      </c>
      <c r="E34" s="68">
        <v>32</v>
      </c>
      <c r="F34" s="68">
        <v>2206</v>
      </c>
      <c r="G34" s="68">
        <v>359</v>
      </c>
      <c r="H34" s="68">
        <v>782</v>
      </c>
      <c r="I34" s="68">
        <v>1028</v>
      </c>
      <c r="J34" s="68">
        <v>140</v>
      </c>
      <c r="K34" s="68">
        <v>452</v>
      </c>
      <c r="L34" s="68">
        <v>5801</v>
      </c>
    </row>
    <row r="35" spans="2:12" ht="4.5" customHeight="1" x14ac:dyDescent="0.2">
      <c r="B35" s="13"/>
      <c r="C35" s="13"/>
      <c r="D35" s="13"/>
      <c r="E35" s="13"/>
      <c r="F35" s="13"/>
      <c r="G35" s="13"/>
      <c r="H35" s="13"/>
      <c r="I35" s="13"/>
      <c r="J35" s="13"/>
      <c r="K35" s="13"/>
      <c r="L35" s="66"/>
    </row>
    <row r="36" spans="2:12" s="24" customFormat="1" x14ac:dyDescent="0.2">
      <c r="B36" s="57" t="s">
        <v>39</v>
      </c>
      <c r="C36" s="57"/>
      <c r="D36" s="57"/>
      <c r="E36" s="57"/>
      <c r="F36" s="57"/>
      <c r="G36" s="57"/>
      <c r="H36" s="60"/>
      <c r="I36" s="60"/>
      <c r="J36" s="60"/>
      <c r="K36" s="60"/>
      <c r="L36" s="60"/>
    </row>
    <row r="37" spans="2:12" x14ac:dyDescent="0.2">
      <c r="B37" s="55" t="s">
        <v>13</v>
      </c>
      <c r="C37" s="147">
        <v>-53.846153846153847</v>
      </c>
      <c r="D37" s="147">
        <v>0</v>
      </c>
      <c r="E37" s="147">
        <v>20</v>
      </c>
      <c r="F37" s="147">
        <v>8.4745762711864394</v>
      </c>
      <c r="G37" s="147">
        <v>-100</v>
      </c>
      <c r="H37" s="147">
        <v>-84.05797101449275</v>
      </c>
      <c r="I37" s="147" t="s">
        <v>72</v>
      </c>
      <c r="J37" s="147" t="s">
        <v>72</v>
      </c>
      <c r="K37" s="147" t="s">
        <v>72</v>
      </c>
      <c r="L37" s="148">
        <v>-38.020833333333329</v>
      </c>
    </row>
    <row r="38" spans="2:12" x14ac:dyDescent="0.2">
      <c r="B38" s="55" t="s">
        <v>14</v>
      </c>
      <c r="C38" s="147">
        <v>30</v>
      </c>
      <c r="D38" s="147">
        <v>-100</v>
      </c>
      <c r="E38" s="147">
        <v>-20</v>
      </c>
      <c r="F38" s="147">
        <v>-25</v>
      </c>
      <c r="G38" s="147">
        <v>-85</v>
      </c>
      <c r="H38" s="147">
        <v>-45.454545454545453</v>
      </c>
      <c r="I38" s="147" t="s">
        <v>72</v>
      </c>
      <c r="J38" s="147" t="s">
        <v>72</v>
      </c>
      <c r="K38" s="147" t="s">
        <v>72</v>
      </c>
      <c r="L38" s="148">
        <v>-20.8955223880597</v>
      </c>
    </row>
    <row r="39" spans="2:12" x14ac:dyDescent="0.2">
      <c r="B39" s="55" t="s">
        <v>15</v>
      </c>
      <c r="C39" s="147">
        <v>-100</v>
      </c>
      <c r="D39" s="147">
        <v>-90</v>
      </c>
      <c r="E39" s="147">
        <v>-76.923076923076934</v>
      </c>
      <c r="F39" s="147">
        <v>-60.542168674698793</v>
      </c>
      <c r="G39" s="147">
        <v>-95.918367346938766</v>
      </c>
      <c r="H39" s="147">
        <v>-87.912087912087912</v>
      </c>
      <c r="I39" s="147" t="s">
        <v>72</v>
      </c>
      <c r="J39" s="147" t="s">
        <v>72</v>
      </c>
      <c r="K39" s="147" t="s">
        <v>72</v>
      </c>
      <c r="L39" s="148">
        <v>-73.672566371681413</v>
      </c>
    </row>
    <row r="40" spans="2:12" x14ac:dyDescent="0.2">
      <c r="B40" s="55" t="s">
        <v>16</v>
      </c>
      <c r="C40" s="147">
        <v>0</v>
      </c>
      <c r="D40" s="147">
        <v>225</v>
      </c>
      <c r="E40" s="147">
        <v>-80</v>
      </c>
      <c r="F40" s="147">
        <v>-7.6923076923076925</v>
      </c>
      <c r="G40" s="147">
        <v>-91.666666666666657</v>
      </c>
      <c r="H40" s="147">
        <v>-92.116182572614107</v>
      </c>
      <c r="I40" s="147" t="s">
        <v>72</v>
      </c>
      <c r="J40" s="147" t="s">
        <v>72</v>
      </c>
      <c r="K40" s="147" t="s">
        <v>72</v>
      </c>
      <c r="L40" s="148">
        <v>-8.0675422138836765</v>
      </c>
    </row>
    <row r="41" spans="2:12" x14ac:dyDescent="0.2">
      <c r="B41" s="55" t="s">
        <v>17</v>
      </c>
      <c r="C41" s="147">
        <v>-85.430463576158942</v>
      </c>
      <c r="D41" s="147">
        <v>-91.666666666666657</v>
      </c>
      <c r="E41" s="147">
        <v>0</v>
      </c>
      <c r="F41" s="147">
        <v>-69.777777777777786</v>
      </c>
      <c r="G41" s="147">
        <v>-100</v>
      </c>
      <c r="H41" s="147">
        <v>-94.71947194719472</v>
      </c>
      <c r="I41" s="147" t="s">
        <v>72</v>
      </c>
      <c r="J41" s="147" t="s">
        <v>72</v>
      </c>
      <c r="K41" s="147" t="s">
        <v>72</v>
      </c>
      <c r="L41" s="148">
        <v>-78.206896551724142</v>
      </c>
    </row>
    <row r="42" spans="2:12" ht="24" x14ac:dyDescent="0.2">
      <c r="B42" s="55" t="s">
        <v>18</v>
      </c>
      <c r="C42" s="147">
        <v>-63.606557377049178</v>
      </c>
      <c r="D42" s="147">
        <v>-93.155893536121667</v>
      </c>
      <c r="E42" s="147">
        <v>-100</v>
      </c>
      <c r="F42" s="147">
        <v>-2.5974025974025974</v>
      </c>
      <c r="G42" s="147">
        <v>-90.625</v>
      </c>
      <c r="H42" s="147">
        <v>-79.705400981996718</v>
      </c>
      <c r="I42" s="147" t="s">
        <v>72</v>
      </c>
      <c r="J42" s="147" t="s">
        <v>72</v>
      </c>
      <c r="K42" s="147" t="s">
        <v>72</v>
      </c>
      <c r="L42" s="148">
        <v>-57.395287958115183</v>
      </c>
    </row>
    <row r="43" spans="2:12" x14ac:dyDescent="0.2">
      <c r="B43" s="55" t="s">
        <v>19</v>
      </c>
      <c r="C43" s="147">
        <v>30</v>
      </c>
      <c r="D43" s="147">
        <v>-45.454545454545453</v>
      </c>
      <c r="E43" s="147">
        <v>-50</v>
      </c>
      <c r="F43" s="147">
        <v>31.963470319634702</v>
      </c>
      <c r="G43" s="147">
        <v>-100</v>
      </c>
      <c r="H43" s="147">
        <v>-75.647668393782382</v>
      </c>
      <c r="I43" s="147" t="s">
        <v>72</v>
      </c>
      <c r="J43" s="147" t="s">
        <v>72</v>
      </c>
      <c r="K43" s="147" t="s">
        <v>72</v>
      </c>
      <c r="L43" s="148">
        <v>-5.034965034965035</v>
      </c>
    </row>
    <row r="44" spans="2:12" x14ac:dyDescent="0.2">
      <c r="B44" s="55" t="s">
        <v>20</v>
      </c>
      <c r="C44" s="147">
        <v>-95.654261704681872</v>
      </c>
      <c r="D44" s="147">
        <v>-85.714285714285708</v>
      </c>
      <c r="E44" s="147">
        <v>600</v>
      </c>
      <c r="F44" s="147">
        <v>38.907849829351534</v>
      </c>
      <c r="G44" s="147">
        <v>0.83333333333333337</v>
      </c>
      <c r="H44" s="147">
        <v>-51.578947368421055</v>
      </c>
      <c r="I44" s="147" t="s">
        <v>72</v>
      </c>
      <c r="J44" s="147" t="s">
        <v>72</v>
      </c>
      <c r="K44" s="147" t="s">
        <v>72</v>
      </c>
      <c r="L44" s="148">
        <v>-75.260861316638199</v>
      </c>
    </row>
    <row r="45" spans="2:12" x14ac:dyDescent="0.2">
      <c r="B45" s="55" t="s">
        <v>21</v>
      </c>
      <c r="C45" s="147">
        <v>-92.406417112299465</v>
      </c>
      <c r="D45" s="147">
        <v>-73.80952380952381</v>
      </c>
      <c r="E45" s="147">
        <v>25</v>
      </c>
      <c r="F45" s="147">
        <v>34.22053231939163</v>
      </c>
      <c r="G45" s="147">
        <v>118.75</v>
      </c>
      <c r="H45" s="147">
        <v>-77.796610169491515</v>
      </c>
      <c r="I45" s="147" t="s">
        <v>72</v>
      </c>
      <c r="J45" s="147" t="s">
        <v>72</v>
      </c>
      <c r="K45" s="147" t="s">
        <v>72</v>
      </c>
      <c r="L45" s="148">
        <v>-69.725098179221717</v>
      </c>
    </row>
    <row r="46" spans="2:12" x14ac:dyDescent="0.2">
      <c r="B46" s="58" t="s">
        <v>22</v>
      </c>
      <c r="C46" s="147">
        <v>-74.157303370786522</v>
      </c>
      <c r="D46" s="147">
        <v>-33.333333333333329</v>
      </c>
      <c r="E46" s="147">
        <v>-50</v>
      </c>
      <c r="F46" s="147">
        <v>-30.79710144927536</v>
      </c>
      <c r="G46" s="147">
        <v>-19.251336898395721</v>
      </c>
      <c r="H46" s="147">
        <v>-95.399515738498792</v>
      </c>
      <c r="I46" s="147" t="s">
        <v>72</v>
      </c>
      <c r="J46" s="147" t="s">
        <v>72</v>
      </c>
      <c r="K46" s="147" t="s">
        <v>72</v>
      </c>
      <c r="L46" s="148">
        <v>-15.313463514902365</v>
      </c>
    </row>
    <row r="47" spans="2:12" s="19" customFormat="1" ht="13.5" thickBot="1" x14ac:dyDescent="0.25">
      <c r="B47" s="59" t="s">
        <v>12</v>
      </c>
      <c r="C47" s="149">
        <v>-89.596478356566394</v>
      </c>
      <c r="D47" s="149">
        <v>-85.692307692307693</v>
      </c>
      <c r="E47" s="149">
        <v>-50</v>
      </c>
      <c r="F47" s="149">
        <v>-10.0326264274062</v>
      </c>
      <c r="G47" s="149">
        <v>-40.166666666666664</v>
      </c>
      <c r="H47" s="149">
        <v>-78.989790435249859</v>
      </c>
      <c r="I47" s="149" t="s">
        <v>72</v>
      </c>
      <c r="J47" s="149" t="s">
        <v>72</v>
      </c>
      <c r="K47" s="149" t="s">
        <v>72</v>
      </c>
      <c r="L47" s="149">
        <v>-59.442075089142143</v>
      </c>
    </row>
    <row r="49" spans="1:19" x14ac:dyDescent="0.2">
      <c r="B49" s="185" t="s">
        <v>149</v>
      </c>
      <c r="C49" s="186"/>
      <c r="D49" s="186"/>
      <c r="E49" s="186"/>
      <c r="S49" s="21"/>
    </row>
    <row r="50" spans="1:19" x14ac:dyDescent="0.2">
      <c r="B50" s="169" t="s">
        <v>148</v>
      </c>
      <c r="C50" s="169"/>
      <c r="D50" s="169"/>
      <c r="E50" s="169"/>
      <c r="F50" s="169"/>
    </row>
    <row r="51" spans="1:19" x14ac:dyDescent="0.2">
      <c r="B51" s="20"/>
      <c r="C51" s="20"/>
      <c r="D51" s="20"/>
      <c r="E51" s="20"/>
    </row>
    <row r="52" spans="1:19" ht="15" customHeight="1" x14ac:dyDescent="0.2">
      <c r="A52" s="13"/>
      <c r="B52" s="31" t="s">
        <v>36</v>
      </c>
      <c r="D52" s="32"/>
      <c r="E52" s="32"/>
      <c r="F52" s="32"/>
      <c r="G52" s="32"/>
      <c r="H52" s="32"/>
      <c r="I52" s="32"/>
      <c r="J52" s="32"/>
      <c r="K52" s="32"/>
      <c r="L52" s="67"/>
      <c r="M52" s="32"/>
      <c r="N52" s="32"/>
    </row>
    <row r="53" spans="1:19" s="24" customFormat="1" ht="4.5" customHeight="1" x14ac:dyDescent="0.25">
      <c r="B53" s="33"/>
      <c r="C53" s="33"/>
      <c r="D53" s="33"/>
      <c r="E53" s="33"/>
      <c r="F53" s="33"/>
      <c r="G53" s="33"/>
      <c r="H53" s="1"/>
      <c r="I53" s="1"/>
      <c r="J53" s="1"/>
      <c r="L53" s="19"/>
    </row>
    <row r="54" spans="1:19" x14ac:dyDescent="0.2">
      <c r="A54" s="13"/>
      <c r="B54" s="31"/>
      <c r="D54" s="32"/>
      <c r="E54" s="32"/>
      <c r="F54" s="32"/>
      <c r="G54" s="32"/>
      <c r="H54" s="32"/>
      <c r="I54" s="32"/>
      <c r="J54" s="32"/>
      <c r="K54" s="32"/>
      <c r="L54" s="32"/>
      <c r="M54" s="32"/>
      <c r="N54" s="32"/>
    </row>
    <row r="55" spans="1:19" s="24" customFormat="1" x14ac:dyDescent="0.2">
      <c r="L55" s="19"/>
    </row>
    <row r="56" spans="1:19" x14ac:dyDescent="0.2">
      <c r="C56" s="12"/>
      <c r="D56" s="12"/>
      <c r="E56" s="12"/>
    </row>
  </sheetData>
  <mergeCells count="2">
    <mergeCell ref="B49:E49"/>
    <mergeCell ref="B50:F50"/>
  </mergeCell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W22"/>
  <sheetViews>
    <sheetView zoomScaleNormal="100" workbookViewId="0">
      <pane xSplit="2" ySplit="9" topLeftCell="M10" activePane="bottomRight" state="frozen"/>
      <selection pane="topRight" activeCell="C1" sqref="C1"/>
      <selection pane="bottomLeft" activeCell="A10" sqref="A10"/>
      <selection pane="bottomRight" activeCell="W13" sqref="W13"/>
    </sheetView>
  </sheetViews>
  <sheetFormatPr defaultRowHeight="12.75" x14ac:dyDescent="0.2"/>
  <cols>
    <col min="1" max="1" width="2.28515625" customWidth="1"/>
    <col min="2" max="2" width="14" customWidth="1"/>
    <col min="3" max="19" width="6.5703125" bestFit="1" customWidth="1"/>
  </cols>
  <sheetData>
    <row r="2" spans="2:23" s="24" customFormat="1" x14ac:dyDescent="0.2">
      <c r="B2" s="22" t="s">
        <v>164</v>
      </c>
      <c r="L2" s="19"/>
    </row>
    <row r="3" spans="2:23" s="24" customFormat="1" x14ac:dyDescent="0.2">
      <c r="L3" s="19"/>
    </row>
    <row r="4" spans="2:23" s="24" customFormat="1" x14ac:dyDescent="0.2">
      <c r="B4" s="19" t="s">
        <v>28</v>
      </c>
      <c r="L4" s="19"/>
    </row>
    <row r="5" spans="2:23" s="24" customFormat="1" x14ac:dyDescent="0.2">
      <c r="B5" s="19" t="s">
        <v>41</v>
      </c>
      <c r="L5" s="19"/>
    </row>
    <row r="6" spans="2:23" s="24" customFormat="1" x14ac:dyDescent="0.2">
      <c r="B6" s="19" t="s">
        <v>153</v>
      </c>
      <c r="L6" s="19"/>
    </row>
    <row r="7" spans="2:23" s="24" customFormat="1" x14ac:dyDescent="0.2">
      <c r="B7" s="19" t="s">
        <v>40</v>
      </c>
      <c r="L7" s="19"/>
    </row>
    <row r="9" spans="2:23" s="13" customFormat="1" x14ac:dyDescent="0.2">
      <c r="B9" s="150" t="s">
        <v>42</v>
      </c>
      <c r="C9" s="77">
        <v>2002</v>
      </c>
      <c r="D9" s="77">
        <v>2003</v>
      </c>
      <c r="E9" s="77">
        <v>2004</v>
      </c>
      <c r="F9" s="77">
        <v>2005</v>
      </c>
      <c r="G9" s="77">
        <v>2006</v>
      </c>
      <c r="H9" s="77">
        <v>2007</v>
      </c>
      <c r="I9" s="77">
        <v>2008</v>
      </c>
      <c r="J9" s="77">
        <v>2009</v>
      </c>
      <c r="K9" s="77">
        <v>2010</v>
      </c>
      <c r="L9" s="77">
        <v>2011</v>
      </c>
      <c r="M9" s="77">
        <v>2012</v>
      </c>
      <c r="N9" s="77">
        <v>2013</v>
      </c>
      <c r="O9" s="77">
        <v>2014</v>
      </c>
      <c r="P9" s="77">
        <v>2015</v>
      </c>
      <c r="Q9" s="77">
        <v>2016</v>
      </c>
      <c r="R9" s="77">
        <v>2017</v>
      </c>
      <c r="S9" s="77">
        <v>2018</v>
      </c>
      <c r="T9" s="77">
        <v>2019</v>
      </c>
      <c r="U9" s="77">
        <v>2020</v>
      </c>
      <c r="V9" s="77">
        <v>2021</v>
      </c>
      <c r="W9" s="77">
        <v>2022</v>
      </c>
    </row>
    <row r="10" spans="2:23" s="13" customFormat="1" x14ac:dyDescent="0.2">
      <c r="B10" s="155" t="s">
        <v>43</v>
      </c>
      <c r="C10" s="83">
        <v>3375</v>
      </c>
      <c r="D10" s="83">
        <v>2545</v>
      </c>
      <c r="E10" s="83">
        <v>3092</v>
      </c>
      <c r="F10" s="83">
        <v>3330</v>
      </c>
      <c r="G10" s="83">
        <v>1850</v>
      </c>
      <c r="H10" s="83">
        <v>3980</v>
      </c>
      <c r="I10" s="83">
        <v>3852</v>
      </c>
      <c r="J10" s="83">
        <v>4164</v>
      </c>
      <c r="K10" s="83">
        <v>2624</v>
      </c>
      <c r="L10" s="83">
        <v>3960</v>
      </c>
      <c r="M10" s="83">
        <v>1100</v>
      </c>
      <c r="N10" s="83">
        <v>1500</v>
      </c>
      <c r="O10" s="83">
        <v>1930</v>
      </c>
      <c r="P10" s="83">
        <v>300</v>
      </c>
      <c r="Q10" s="83">
        <v>2430</v>
      </c>
      <c r="R10" s="83">
        <v>1990</v>
      </c>
      <c r="S10" s="83">
        <v>600</v>
      </c>
      <c r="T10" s="83">
        <v>1640</v>
      </c>
      <c r="U10" s="83">
        <v>500</v>
      </c>
      <c r="V10" s="83">
        <v>570</v>
      </c>
      <c r="W10" s="83">
        <v>0</v>
      </c>
    </row>
    <row r="11" spans="2:23" s="13" customFormat="1" x14ac:dyDescent="0.2">
      <c r="B11" s="156" t="s">
        <v>44</v>
      </c>
      <c r="C11" s="73">
        <v>0</v>
      </c>
      <c r="D11" s="73">
        <v>190</v>
      </c>
      <c r="E11" s="73">
        <v>162</v>
      </c>
      <c r="F11" s="73">
        <v>0</v>
      </c>
      <c r="G11" s="73">
        <v>0</v>
      </c>
      <c r="H11" s="73">
        <v>0</v>
      </c>
      <c r="I11" s="73">
        <v>0</v>
      </c>
      <c r="J11" s="73">
        <v>0</v>
      </c>
      <c r="K11" s="73">
        <v>0</v>
      </c>
      <c r="L11" s="73">
        <v>0</v>
      </c>
      <c r="M11" s="73">
        <v>0</v>
      </c>
      <c r="N11" s="73">
        <v>80</v>
      </c>
      <c r="O11" s="73">
        <v>500</v>
      </c>
      <c r="P11" s="73">
        <v>80</v>
      </c>
      <c r="Q11" s="73">
        <v>0</v>
      </c>
      <c r="R11" s="73">
        <v>0</v>
      </c>
      <c r="S11" s="73">
        <v>0</v>
      </c>
      <c r="T11" s="73">
        <v>0</v>
      </c>
      <c r="U11" s="73">
        <v>0</v>
      </c>
      <c r="V11" s="73">
        <v>0</v>
      </c>
      <c r="W11" s="73">
        <v>300</v>
      </c>
    </row>
    <row r="12" spans="2:23" s="13" customFormat="1" x14ac:dyDescent="0.2">
      <c r="B12" s="156" t="s">
        <v>45</v>
      </c>
      <c r="C12" s="73">
        <v>823</v>
      </c>
      <c r="D12" s="73">
        <v>1450</v>
      </c>
      <c r="E12" s="73">
        <v>2114</v>
      </c>
      <c r="F12" s="73">
        <v>960</v>
      </c>
      <c r="G12" s="73">
        <v>380</v>
      </c>
      <c r="H12" s="73">
        <v>850</v>
      </c>
      <c r="I12" s="73">
        <v>840</v>
      </c>
      <c r="J12" s="73">
        <v>260</v>
      </c>
      <c r="K12" s="73">
        <v>0</v>
      </c>
      <c r="L12" s="73">
        <v>180</v>
      </c>
      <c r="M12" s="73">
        <v>395</v>
      </c>
      <c r="N12" s="73">
        <v>0</v>
      </c>
      <c r="O12" s="73">
        <v>100</v>
      </c>
      <c r="P12" s="73">
        <v>0</v>
      </c>
      <c r="Q12" s="73">
        <v>270</v>
      </c>
      <c r="R12" s="73">
        <v>200</v>
      </c>
      <c r="S12" s="73">
        <v>0</v>
      </c>
      <c r="T12" s="73">
        <v>0</v>
      </c>
      <c r="U12" s="73">
        <v>0</v>
      </c>
      <c r="V12" s="73">
        <v>200</v>
      </c>
      <c r="W12" s="73">
        <v>0</v>
      </c>
    </row>
    <row r="13" spans="2:23" s="13" customFormat="1" x14ac:dyDescent="0.2">
      <c r="B13" s="156" t="s">
        <v>46</v>
      </c>
      <c r="C13" s="73">
        <v>4150</v>
      </c>
      <c r="D13" s="73">
        <v>2150</v>
      </c>
      <c r="E13" s="73">
        <v>580</v>
      </c>
      <c r="F13" s="73">
        <v>6800</v>
      </c>
      <c r="G13" s="73">
        <v>900</v>
      </c>
      <c r="H13" s="73">
        <v>1600</v>
      </c>
      <c r="I13" s="73">
        <v>1750</v>
      </c>
      <c r="J13" s="73">
        <v>2890</v>
      </c>
      <c r="K13" s="73">
        <v>3980</v>
      </c>
      <c r="L13" s="73">
        <v>3820</v>
      </c>
      <c r="M13" s="73">
        <v>2980</v>
      </c>
      <c r="N13" s="73">
        <v>3160</v>
      </c>
      <c r="O13" s="73">
        <v>2880</v>
      </c>
      <c r="P13" s="73">
        <v>600</v>
      </c>
      <c r="Q13" s="73">
        <v>3600</v>
      </c>
      <c r="R13" s="73">
        <v>9400</v>
      </c>
      <c r="S13" s="73">
        <v>5400</v>
      </c>
      <c r="T13" s="73">
        <v>1600</v>
      </c>
      <c r="U13" s="73">
        <v>3700</v>
      </c>
      <c r="V13" s="73">
        <v>3500</v>
      </c>
      <c r="W13" s="73">
        <v>2000</v>
      </c>
    </row>
    <row r="14" spans="2:23" s="13" customFormat="1" ht="13.5" thickBot="1" x14ac:dyDescent="0.25">
      <c r="B14" s="157" t="s">
        <v>6</v>
      </c>
      <c r="C14" s="102"/>
      <c r="D14" s="102"/>
      <c r="E14" s="102"/>
      <c r="F14" s="102"/>
      <c r="G14" s="102"/>
      <c r="H14" s="102"/>
      <c r="I14" s="102"/>
      <c r="J14" s="102"/>
      <c r="K14" s="102"/>
      <c r="L14" s="102"/>
      <c r="M14" s="102"/>
      <c r="N14" s="102"/>
      <c r="O14" s="102"/>
      <c r="P14" s="102"/>
      <c r="Q14" s="102"/>
      <c r="R14" s="102">
        <v>3450</v>
      </c>
      <c r="S14" s="102">
        <v>607</v>
      </c>
      <c r="T14" s="102">
        <v>200</v>
      </c>
      <c r="U14" s="102">
        <v>0</v>
      </c>
      <c r="V14" s="102">
        <v>0</v>
      </c>
      <c r="W14" s="102">
        <v>0</v>
      </c>
    </row>
    <row r="15" spans="2:23" s="13" customFormat="1" x14ac:dyDescent="0.2">
      <c r="C15" s="75"/>
      <c r="D15" s="75"/>
      <c r="E15" s="75"/>
      <c r="F15" s="75"/>
      <c r="G15" s="75"/>
      <c r="H15" s="75"/>
      <c r="I15" s="75"/>
      <c r="J15" s="75"/>
      <c r="K15" s="75"/>
      <c r="L15" s="75"/>
      <c r="M15" s="75"/>
      <c r="N15" s="75"/>
      <c r="O15" s="75"/>
    </row>
    <row r="16" spans="2:23" x14ac:dyDescent="0.2">
      <c r="B16" s="145" t="s">
        <v>150</v>
      </c>
    </row>
    <row r="17" spans="1:14" ht="15.75" x14ac:dyDescent="0.25">
      <c r="B17" s="11"/>
      <c r="C17" s="11"/>
    </row>
    <row r="18" spans="1:14" ht="15" customHeight="1" x14ac:dyDescent="0.2">
      <c r="A18" s="13"/>
      <c r="B18" s="31" t="s">
        <v>73</v>
      </c>
      <c r="D18" s="32"/>
      <c r="E18" s="32"/>
      <c r="F18" s="32"/>
      <c r="G18" s="32"/>
      <c r="H18" s="32"/>
      <c r="I18" s="32"/>
      <c r="J18" s="32"/>
      <c r="K18" s="32"/>
      <c r="L18" s="67"/>
      <c r="M18" s="32"/>
      <c r="N18" s="32"/>
    </row>
    <row r="19" spans="1:14" s="24" customFormat="1" ht="4.5" customHeight="1" x14ac:dyDescent="0.25">
      <c r="B19" s="33"/>
      <c r="C19" s="33"/>
      <c r="D19" s="33"/>
      <c r="E19" s="33"/>
      <c r="F19" s="33"/>
      <c r="G19" s="33"/>
      <c r="H19" s="1"/>
      <c r="I19" s="1"/>
      <c r="J19" s="1"/>
      <c r="L19" s="19"/>
    </row>
    <row r="20" spans="1:14" x14ac:dyDescent="0.2">
      <c r="A20" s="13"/>
      <c r="B20" s="31"/>
      <c r="D20" s="32"/>
      <c r="E20" s="32"/>
      <c r="F20" s="32"/>
      <c r="G20" s="32"/>
      <c r="H20" s="32"/>
      <c r="I20" s="32"/>
      <c r="J20" s="32"/>
      <c r="K20" s="32"/>
      <c r="L20" s="32"/>
      <c r="M20" s="32"/>
      <c r="N20" s="32"/>
    </row>
    <row r="22" spans="1:14" x14ac:dyDescent="0.2">
      <c r="B22" s="23"/>
    </row>
  </sheetData>
  <pageMargins left="0.75" right="0.75" top="1" bottom="1" header="0.5" footer="0.5"/>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Data notes</vt:lpstr>
      <vt:lpstr>Table 2.4.1-C1</vt:lpstr>
      <vt:lpstr>Table 2.4.1-C2</vt:lpstr>
      <vt:lpstr>Table 2.4.1-C3</vt:lpstr>
      <vt:lpstr>Table 2.4.1-C4</vt:lpstr>
      <vt:lpstr>Table 2.4.1-C5</vt:lpstr>
      <vt:lpstr>Table 2.4.1-L6</vt:lpstr>
      <vt:lpstr>Table 2.4.1-L7</vt:lpstr>
      <vt:lpstr>Table 2.4.1-L8</vt:lpstr>
      <vt:lpstr>Table 2.4.1-F9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Careme C. Carty</dc:creator>
  <cp:lastModifiedBy>Careme C. Carty</cp:lastModifiedBy>
  <cp:lastPrinted>2019-01-24T17:44:43Z</cp:lastPrinted>
  <dcterms:created xsi:type="dcterms:W3CDTF">2017-02-20T21:44:56Z</dcterms:created>
  <dcterms:modified xsi:type="dcterms:W3CDTF">2022-08-15T19:55:59Z</dcterms:modified>
</cp:coreProperties>
</file>